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secth.sharepoint.com/sites/CyberResilience218/Shared Documents/General/IT Regulatory framework development/_Template แบบรายงาน RLA/2569/"/>
    </mc:Choice>
  </mc:AlternateContent>
  <xr:revisionPtr revIDLastSave="3888" documentId="8_{4174136D-1C8B-4F00-96B2-89816BAAC462}" xr6:coauthVersionLast="47" xr6:coauthVersionMax="47" xr10:uidLastSave="{9BD7EC7D-CF06-44E7-9B59-690CAFE77ADB}"/>
  <workbookProtection workbookAlgorithmName="SHA-512" workbookHashValue="jLTzVhTfJt7JBPEwgZ6VuMaO5tQTzoqcGMqjOJvQdwGsyOKmCn4lxfZETRrP4fvjO4rcFVg9Rgp8PXKMQ6LLgA==" workbookSaltValue="WPLaIIxdxh2KIr2SbXDMsA==" workbookSpinCount="100000" lockStructure="1"/>
  <bookViews>
    <workbookView xWindow="-113" yWindow="-113" windowWidth="24267" windowHeight="13023" activeTab="2" xr2:uid="{29EA57A0-7E1A-482C-8A78-E766A6A685ED}"/>
  </bookViews>
  <sheets>
    <sheet name="1. ข้อมูลบริษัท" sheetId="5" r:id="rId1"/>
    <sheet name="2. แบบประเมิน RLA" sheetId="3" r:id="rId2"/>
    <sheet name="3. ข้อมูลเสริม(กรอกทุกบริษัท)" sheetId="10" r:id="rId3"/>
    <sheet name="A. ภาพประกอบ" sheetId="13" r:id="rId4"/>
    <sheet name="B. การนับรอบปีการตรวจสอบด้าน IT" sheetId="15" r:id="rId5"/>
    <sheet name="Criteria" sheetId="1" state="hidden" r:id="rId6"/>
    <sheet name="CompanyList" sheetId="8" state="hidden" r:id="rId7"/>
    <sheet name="ConditionCheck" sheetId="14" state="hidden" r:id="rId8"/>
  </sheets>
  <definedNames>
    <definedName name="_xlnm.Print_Area" localSheetId="1">'2. แบบประเมิน RLA'!$A$1:$G$38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3" l="1"/>
  <c r="C10" i="3"/>
  <c r="C7" i="3"/>
  <c r="E9" i="3"/>
  <c r="E13" i="3"/>
  <c r="C2" i="8" l="1" a="1"/>
  <c r="C2" i="8" s="1"/>
  <c r="H23" i="10" l="1"/>
  <c r="F29" i="3"/>
  <c r="E29" i="3" s="1"/>
  <c r="F28" i="3"/>
  <c r="E28" i="3" s="1"/>
  <c r="F27" i="3"/>
  <c r="E27" i="3" s="1"/>
  <c r="F26" i="3"/>
  <c r="F30" i="3" l="1"/>
  <c r="C30" i="3" s="1"/>
  <c r="E26" i="3"/>
  <c r="C35" i="3"/>
  <c r="C18" i="3" l="1"/>
  <c r="C38" i="3"/>
  <c r="D35" i="3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<sst xmlns="http://schemas.openxmlformats.org/spreadsheetml/2006/main" count="1157" uniqueCount="780">
  <si>
    <t>Version:</t>
  </si>
  <si>
    <t>แบบประเมินระดับความเสี่ยงของผู้ประกอบธุรกิจ (แบบ Risk Level Assessment : RLA)</t>
  </si>
  <si>
    <t>ข้อมูลผู้ประกอบธุรกิจ</t>
  </si>
  <si>
    <t>ชื่อบริษัท (นิติบุคคล)</t>
  </si>
  <si>
    <t xml:space="preserve">เลขทะเบียนนิติบุคคล </t>
  </si>
  <si>
    <t>* เลขประจำตัวผู้เสียภาษี 13 หลัก เพื่อการ mapping ข้อมูล</t>
  </si>
  <si>
    <t>วันที่ทำแบบประเมิน</t>
  </si>
  <si>
    <t>ชื่อผู้ประสานงาน</t>
  </si>
  <si>
    <t>ชื่อ-สกุล 1:</t>
  </si>
  <si>
    <t>ตำแหน่ง:</t>
  </si>
  <si>
    <t>เบอร์โทรศัพท์:</t>
  </si>
  <si>
    <t>email:</t>
  </si>
  <si>
    <t>ชื่อ-สกุล 2:</t>
  </si>
  <si>
    <t>ผู้อนุมัติผลการประเมิน</t>
  </si>
  <si>
    <t>ชื่อ-สกุล :</t>
  </si>
  <si>
    <t>(คณะกรรมการ หรือผู้ที่ได้รับมอบหมายจากคณะกรรมการของผู้ประกอบธุรกิจ)</t>
  </si>
  <si>
    <t>หมายเหตุ: หากมีผู้อนุมัติผลการประเมินหลายท่าน เช่น การอนุมัติโดยคณะกรรมการ เป็นต้น ให้กรอกข้อมูลกรรมการท่านใดก็ได้ 1 ท่าน</t>
  </si>
  <si>
    <t>แบบประเมินระดับความเสี่ยงของผู้ประกอบธุรกิจ (Risk Level Assessment : RLA)</t>
  </si>
  <si>
    <r>
      <rPr>
        <u/>
        <sz val="10"/>
        <color theme="1"/>
        <rFont val="Tahoma"/>
        <family val="2"/>
        <scheme val="major"/>
      </rPr>
      <t>วิธีการใช้งาน</t>
    </r>
    <r>
      <rPr>
        <sz val="10"/>
        <color theme="1"/>
        <rFont val="Tahoma"/>
        <family val="2"/>
        <scheme val="major"/>
      </rPr>
      <t xml:space="preserve">: ให้ผู้ประกอบธุรกิจเติมข้อมูลในช่อง (cell) </t>
    </r>
    <r>
      <rPr>
        <sz val="10"/>
        <color theme="7" tint="-0.249977111117893"/>
        <rFont val="Tahoma"/>
        <family val="2"/>
        <scheme val="major"/>
      </rPr>
      <t>สีเหลือง</t>
    </r>
  </si>
  <si>
    <t>ส่วนที่ 1:  เงื่อนไขการประเมินระดับความเสี่ยง</t>
  </si>
  <si>
    <t>รายการ</t>
  </si>
  <si>
    <t>ข้อมูลของผู้ประกอบธุรกิจ</t>
  </si>
  <si>
    <t>หมายเหตุ</t>
  </si>
  <si>
    <t>เงื่อนไข 1</t>
  </si>
  <si>
    <t>เป็นผู้ประกอบธุรกิจ ดังต่อไปนี้
1. หน่วยงานที่สำนักงาน ก.ล.ต. กำหนดให้เป็นหน่วยงานโครงสร้างพื้นฐานสำคัญทางสารสนเทศของภาคตลาดทุน (Critical Information Infrastructure: CII) 
2. ศูนย์ซื้อขายสัญญาซื้อขายล่วงหน้า, สำนักหักบัญชีสัญญาซื้อขายล่วงหน้า, สำนักหักบัญชีหลักทรัพย์ และศูนย์รับฝากหลักทรัพย์</t>
  </si>
  <si>
    <t>ไม่ใช่</t>
  </si>
  <si>
    <t>ตอบ "ใช่" เฉพาะบริษัทที่เป็น CII ซึ่งได้รับหนังสือแจ้งจากสำนักงาน ก.ล.ต. เท่านั้น</t>
  </si>
  <si>
    <t>เงื่อนไข 2</t>
  </si>
  <si>
    <t>เป็นผู้ประกอบธุรกิจ ดังต่อไปนี้
1. ผู้ให้บริการระบบสนับสนุนงานที่เกี่ยวข้องกับการซื้อขายหน่วยลงทุนและการจัดการกองทุน (ประกาศที่ สน. 55/2559)
2. ผู้ให้บริการการจัดการข้อมูลการชำระเงินในการซื้อขายหลักทรัพย์ (ประกาศที่ สธ. 40/2560)</t>
  </si>
  <si>
    <t>เงื่อนไข 3</t>
  </si>
  <si>
    <t>ระดับความเสี่ยงของผู้ประกอบธุรกิจตามเงื่อนไขพิเศษ</t>
  </si>
  <si>
    <t>เงื่อนไข 4</t>
  </si>
  <si>
    <t>มี</t>
  </si>
  <si>
    <t xml:space="preserve">2. ดูแลรักษาทรัพย์สินของลูกค้า ได้แก่ เงินสด หุ้น สัญญาซื้อขายล่วงหน้า และ/หรือ สินทรัพย์ดิจิทัล </t>
  </si>
  <si>
    <t xml:space="preserve">3. ให้บริการซื้อขายหน่วยลงทุนแบบไม่เปิดเผยชื่อผู้ถือหน่วยลงทุน (omnibus account) </t>
  </si>
  <si>
    <t>หน่วย</t>
  </si>
  <si>
    <t>ระดับผลกระทบ</t>
  </si>
  <si>
    <t>ราย</t>
  </si>
  <si>
    <t>สรุประดับผลกระทบ (impact)</t>
  </si>
  <si>
    <t>ส่วนที่ 3: การประเมินโอกาสเกิดเหตุการณ์ความเสี่ยง (likelihood)</t>
  </si>
  <si>
    <t>ศูนย์ซื้อขายสินทรัพย์ดิจิทัล / นายหน้าซื้อขายสินทรัพย์ดิจิทัล / ผู้ค้าสินทรัพย์ดิจิทัล</t>
  </si>
  <si>
    <t>สรุปโอกาสเกิดเหตุการณ์ความเสี่ยง (likelihood)</t>
  </si>
  <si>
    <t>ส่วนที่ 4: การประเมินระดับความเสี่ยงภาพรวม</t>
  </si>
  <si>
    <t xml:space="preserve">ผลการประเมินระดับความเสี่ยง </t>
  </si>
  <si>
    <t>ข้อมูลเสริม (Supplementary Information)</t>
  </si>
  <si>
    <r>
      <rPr>
        <u/>
        <sz val="10"/>
        <color theme="1"/>
        <rFont val="Tahoma"/>
        <family val="2"/>
        <scheme val="minor"/>
      </rPr>
      <t>วิธีการใช้งาน</t>
    </r>
    <r>
      <rPr>
        <sz val="10"/>
        <color theme="1"/>
        <rFont val="Tahoma"/>
        <family val="2"/>
        <scheme val="minor"/>
      </rPr>
      <t>: ให้ผู้ประกอบธุรกิจเติมข้อมูลในส่วน</t>
    </r>
    <r>
      <rPr>
        <sz val="10"/>
        <rFont val="Tahoma"/>
        <family val="2"/>
        <scheme val="minor"/>
      </rPr>
      <t xml:space="preserve">ช่อง (cell) </t>
    </r>
    <r>
      <rPr>
        <sz val="10"/>
        <color theme="7" tint="-0.249977111117893"/>
        <rFont val="Tahoma"/>
        <family val="2"/>
        <scheme val="minor"/>
      </rPr>
      <t>สีเหลือง</t>
    </r>
    <r>
      <rPr>
        <sz val="10"/>
        <rFont val="Tahoma"/>
        <family val="2"/>
        <scheme val="minor"/>
      </rPr>
      <t>ทั้งหมด</t>
    </r>
    <r>
      <rPr>
        <sz val="10"/>
        <color theme="1"/>
        <rFont val="Tahoma"/>
        <family val="2"/>
        <scheme val="minor"/>
      </rPr>
      <t xml:space="preserve">
</t>
    </r>
    <r>
      <rPr>
        <u/>
        <sz val="10"/>
        <color theme="1"/>
        <rFont val="Tahoma"/>
        <family val="2"/>
        <scheme val="minor"/>
      </rPr>
      <t>หมายเหตุ</t>
    </r>
    <r>
      <rPr>
        <sz val="10"/>
        <color theme="1"/>
        <rFont val="Tahoma"/>
        <family val="2"/>
        <scheme val="minor"/>
      </rPr>
      <t xml:space="preserve">: </t>
    </r>
    <r>
      <rPr>
        <b/>
        <sz val="11"/>
        <color rgb="FFC00000"/>
        <rFont val="Tahoma"/>
        <family val="2"/>
        <scheme val="minor"/>
      </rPr>
      <t xml:space="preserve">ข้อมูลในส่วนนี้ไม่มีผลต่อการคำนวณความเสี่ยงของผู้ประกอบธุรกิจ </t>
    </r>
    <r>
      <rPr>
        <sz val="10"/>
        <color theme="1"/>
        <rFont val="Tahoma"/>
        <family val="2"/>
        <scheme val="minor"/>
      </rPr>
      <t>แต่เป็นข้อมูลเสริมเพื่อเป็นประโยชน์ต่อสำนักงานในการวิเคราะห์ Cyber Landscape ของตลาดทุน และสามารถจัดกิจกรรมส่งเสริม Cyber Resilience ได้มีประสิทธิภาพดียิ่งขึ้น</t>
    </r>
  </si>
  <si>
    <t>หัวข้อ</t>
  </si>
  <si>
    <t>คำอธิบาย</t>
  </si>
  <si>
    <t>ค่าปัจจัย</t>
  </si>
  <si>
    <t>หมายเหตุ (ถ้ามี)</t>
  </si>
  <si>
    <t>Category 1 - ผลประกอบการ</t>
  </si>
  <si>
    <t>กำไร (ขาดทุน) สุทธิ สำหรับงวด ย้อนหลัง 3 ปี</t>
  </si>
  <si>
    <t>กำไร (ขาดทุน) หลังหักภาษีและดอกเบี้ย (Net Profit) 
*งบการเงินเฉพาะกิจการ
*หากมีผลขาดทุนสุทธิ ให้ใส่เครื่องหมาย - (ลบ) ไว้หน้าจำนวนเงิน</t>
  </si>
  <si>
    <t>Year [งบการเงินประจำปีล่าสุดที่มี ซึ่งผ่านการสอบทานโดยผู้สอบบัญชี]</t>
  </si>
  <si>
    <t>Year-1 [งบการเงินย้อนหลัง 1 ปี]</t>
  </si>
  <si>
    <t>Year-2 [งบการเงินย้อนหลัง 2 ปี]</t>
  </si>
  <si>
    <t>Category 2 - ลักษณะเฉพาะขององค์กร</t>
  </si>
  <si>
    <t>จำนวนสาขาในประเทศไทย</t>
  </si>
  <si>
    <t>นับจากจำนวนสถานที่ที่เป็นที่ตั้งสาขา/สำนักงาน ในประเทศไทย</t>
  </si>
  <si>
    <t>แห่ง</t>
  </si>
  <si>
    <t>วิธีการกำหนดนโยบายด้าน IT security</t>
  </si>
  <si>
    <t>เลือกลักษณะที่ใกล้เคียงกับบริษัทมากที่สุด
1) กำหนด IT secuiry policy เอง
2) นำ IT security policy จากบริษัทแม่หรือบริษัทในกลุ่มมาใช้ (รวมถึงมีการปรับปรุงเนื้อหาบางส่วน)</t>
  </si>
  <si>
    <t xml:space="preserve">อัตรากำลังทั้งหมดขององค์กร </t>
  </si>
  <si>
    <t>ตำแหน่ง</t>
  </si>
  <si>
    <t>บุคลากรที่รับผิดชอบงานด้าน IT Security/Cybersecurity</t>
  </si>
  <si>
    <t>เลือกลักษณะที่ใกล้เคียงกับบริษัทมากที่สุด
1) IT Security/Cybersecurity Unit หรือ Department ในองค์กร
2) IT Security/Cybersecurity Unit หรือ Department ของบริษัทแม่หรือบริษัทในกลุ่ม
3) ใช้บริการจากผู้ให้บริการภายนอกอื่น ๆ</t>
  </si>
  <si>
    <t>อัตรากำลังของบุคลากรภายในองค์กรที่รับผิดชอบงานด้าน IT Security/Cybersecurity โดยเฉพาะ  
*เจ้าหน้าที่ที่รับผิดชอบเกี่ยวกับการรักษาความมั่นคงปลอดภัย (Security) 
โดยเฉพาะ ไม่นับเจ้าหน้าที่ด้าน IT อื่น ๆ</t>
  </si>
  <si>
    <r>
      <t>นับจากจำนวนอัตรากำลังที่มีอยู่ในปัจจุบันทั้งหมดที่อยู่</t>
    </r>
    <r>
      <rPr>
        <u/>
        <sz val="10"/>
        <rFont val="Tahoma"/>
        <family val="2"/>
        <scheme val="minor"/>
      </rPr>
      <t>ภายใต้สังกัดขององค์กรท่านโดยตรง</t>
    </r>
    <r>
      <rPr>
        <sz val="10"/>
        <rFont val="Tahoma"/>
        <family val="2"/>
        <scheme val="minor"/>
      </rPr>
      <t xml:space="preserve"> 
ไม่นับรวมอัตรากำลังจากบริษัทแม่หรือบริษัทผู้ให้บริการภายนอก
ตอบ 0 ถ้าไม่มีตำแหน่งด้าน IT Security/Cybersecurity โดยเฉพาะ ภายในองค์กร
</t>
    </r>
    <r>
      <rPr>
        <i/>
        <sz val="10"/>
        <rFont val="Tahoma"/>
        <family val="2"/>
        <scheme val="minor"/>
      </rPr>
      <t>**กรณีพนักงาน IT ได้รับมอบหมายงานด้าน IT Security/Cybersecurity เพิ่มเติมจากงานประจำ เช่น มอบหมายให้ system admin ช่วยดูแลงานด้าน security ไม่ถือเป็นบุคคลากรที่รับผิดชอบงานด้าน IT security/Cybersecurity โดยเฉพาะ</t>
    </r>
  </si>
  <si>
    <t>โครงสร้างองค์กรในด้านเทคโนโลยีสารสนเทศ</t>
  </si>
  <si>
    <r>
      <t xml:space="preserve">งาน IT ที่เป็น day-to-day operation </t>
    </r>
    <r>
      <rPr>
        <u/>
        <sz val="10"/>
        <rFont val="Tahoma"/>
        <family val="2"/>
        <scheme val="minor"/>
      </rPr>
      <t>ส่วนใหญ่</t>
    </r>
    <r>
      <rPr>
        <sz val="10"/>
        <rFont val="Tahoma"/>
        <family val="2"/>
        <scheme val="minor"/>
      </rPr>
      <t xml:space="preserve"> ดำเนินการโดยผู้ใด
1) แผนก IT ในองค์กร
2) แผนก IT ของบริษัทแม่หรือบริษัทในกลุ่ม
3) บริการโดยบุคคลภายนอกอื่น ๆ</t>
    </r>
  </si>
  <si>
    <t>ผู้ตรวจสอบด้าน IT (IT Auditors)</t>
  </si>
  <si>
    <t>งานตรวจสอบด้าน IT ส่วนใหญ่ ดำเนินการโดยผู้ใด
1) IT auditors ภายในบริษัท
2) IT auditors จากบริษัทแม่หรือบริษัทในกลุ่ม
3) IT auditors จากบุคคลภายนอกอื่น ๆ
4) IT auditors ร่วมระหว่างภายในบริษัท และบุคคลภายนอก</t>
  </si>
  <si>
    <t>จำนวนผู้ให้บริการภายนอกด้าน IT</t>
  </si>
  <si>
    <t>Category 3 - ประวัติการเกิดเหตุการณ์ด้านความมั่นคงปลอดภัย</t>
  </si>
  <si>
    <r>
      <t>นับตามจำนวนครั้งที่เกิด
ทั้งใน</t>
    </r>
    <r>
      <rPr>
        <u/>
        <sz val="10"/>
        <color theme="1"/>
        <rFont val="Tahoma"/>
        <family val="2"/>
        <scheme val="minor"/>
      </rPr>
      <t>กรณีที่ข้อมูลรั่วไหลจาก Cyber attack หรือจากการทุจริตหรือความผิดพลาดของระบบ กระบวนการหรือพนักงานภายในขององค์กร</t>
    </r>
    <r>
      <rPr>
        <sz val="10"/>
        <color theme="1"/>
        <rFont val="Tahoma"/>
        <family val="2"/>
        <scheme val="minor"/>
      </rPr>
      <t xml:space="preserve"> โดยอาจนับจาก IT / Security Incident Report</t>
    </r>
  </si>
  <si>
    <t>ครั้ง</t>
  </si>
  <si>
    <t>จำนวนเหตุการณ์ Malware</t>
  </si>
  <si>
    <t>นับจำนวนครั้งที่ตรวจพบ Malware 
โดยนับทั้งที่มีความเสียหายและไม่มีความเสียหาย โดยนับจากข้อมูลระบบ Anti-Malware (รวมถึงการตรวจจับจาก end-user device)</t>
  </si>
  <si>
    <t>จำนวนเหตุการณ์ DDoS</t>
  </si>
  <si>
    <r>
      <t xml:space="preserve">นับเฉพาะครั้งที่เกิดเหตุการณ์ DDoS </t>
    </r>
    <r>
      <rPr>
        <u/>
        <sz val="10"/>
        <rFont val="Tahoma"/>
        <family val="2"/>
        <scheme val="minor"/>
      </rPr>
      <t>ที่ส่งผลกระทบต่อการให้บริการลูกค้า</t>
    </r>
    <r>
      <rPr>
        <sz val="10"/>
        <rFont val="Tahoma"/>
        <family val="2"/>
        <scheme val="minor"/>
      </rPr>
      <t xml:space="preserve"> 
เช่น ระบบหน่วง ล่าช้า หรือไม่สามารถให้บริการได้ปกติ</t>
    </r>
  </si>
  <si>
    <t>จำนวนเหตุการณ์ SQL Injection, XSS, CSRF</t>
  </si>
  <si>
    <t>นับจำนวนครั้งที่เกิดเหตุการณ์กับระบบ Internet / Mobile application ทั้งเหตุการณ์ที่มีความเสียหายและไม่มีความเสียหาย 
โดยนับจาก Log ของอุปกรณ์ เช่น WAF, NGFW และ Firewall ที่ทำงานในระดับ Application Layer</t>
  </si>
  <si>
    <t>นับจำนวนเหตุการณ์ Cyber attack กับ Third party ที่ส่งผลกระทบกับบริษัท 
เช่น ข้อมูลของลูกค้ารั่วไหลผ่าน third-party หรือระบบของผู้ให้บริการภายนอกถูกบุกรุกโจมตี เป็นต้น</t>
  </si>
  <si>
    <t>ใช่</t>
  </si>
  <si>
    <t>ไม่มี</t>
  </si>
  <si>
    <t>L</t>
  </si>
  <si>
    <t>H</t>
  </si>
  <si>
    <t>มูลค่าการซื้อขาย</t>
  </si>
  <si>
    <t xml:space="preserve">มูลค่าทรัพย์สินของลูกค้าทั้งหมดที่อยู่ภายใต้การบริหารจัดการ </t>
  </si>
  <si>
    <t>จำนวนลูกค้า</t>
  </si>
  <si>
    <t xml:space="preserve">ร้อยละของมูลค่าธุรกรรมที่เกิดขึ้นผ่านช่องทางอิเล็กทรอนิกส์ </t>
  </si>
  <si>
    <t>กลุ่ม 1</t>
  </si>
  <si>
    <t>ผู้จัดการเงินทุนสินทรัพย์ดิจิทัล</t>
  </si>
  <si>
    <t>ผู้ให้บริการรับฝากสินทรัพย์ดิจิทัล</t>
  </si>
  <si>
    <t>ตัวแทนซื้อขายสัญญาซื้อขายล่วงหน้า</t>
  </si>
  <si>
    <t>กลุ่ม 2</t>
  </si>
  <si>
    <t>นายหน้าซื้อขาย / ค้า / จัดจำหน่ายหลักทรัพย์</t>
  </si>
  <si>
    <t>นายหน้าซื้อขาย / ค้า / จัดจำหน่ายหลักทรัพย์อันเป็นตราสารแห่งหนี้</t>
  </si>
  <si>
    <t>กลุ่ม 3</t>
  </si>
  <si>
    <t>นายหน้าซื้อขาย / ค้า / จัดจำหน่ายหลักทรัพย์ที่เป็นหน่วยลงทุน (บลน. / LBDU)</t>
  </si>
  <si>
    <t>การจัดการกองทุนรวม / การจัดการกองทุนส่วนบุคคล (บลจ.)</t>
  </si>
  <si>
    <t xml:space="preserve">กิจการการยืมและให้ยืมหลักทรัพย์ </t>
  </si>
  <si>
    <t>การให้สินเชื่อเพื่อธุรกิจหลักทรัพย์</t>
  </si>
  <si>
    <t>ที่ปรึกษาการลงทุนด้านหลักทรัพย์</t>
  </si>
  <si>
    <t>ที่ปรึกษาสัญญาซื้อขายล่วงหน้า</t>
  </si>
  <si>
    <t>ที่ปรึกษาสินทรัพย์ดิจิทัล</t>
  </si>
  <si>
    <t>ผู้จัดการเงินทุนสัญญาซื้อขายล่วงหน้า</t>
  </si>
  <si>
    <t>ผู้ให้บริการระบบคราวด์ฟันดิง</t>
  </si>
  <si>
    <t xml:space="preserve">ผู้ให้บริการระบบเสนอขายโทเคนดิจิทัล </t>
  </si>
  <si>
    <t>Business Impact</t>
  </si>
  <si>
    <t>Group</t>
  </si>
  <si>
    <t>M</t>
  </si>
  <si>
    <t>ผู้ประกอบธุรกิจที่มีความเสี่ยงระดับปานกลาง</t>
  </si>
  <si>
    <t>ผู้ประกอบธุรกิจที่มีความเสี่ยงระดับสูง</t>
  </si>
  <si>
    <t>ผู้ประกอบธุรกิจที่มีความเสี่ยงระดับต่ำ</t>
  </si>
  <si>
    <t>1) กำหนด IT secuiry policy เอง</t>
  </si>
  <si>
    <t>1) แผนก IT ในองค์กร</t>
  </si>
  <si>
    <t>1) เจ้าหน้าที่ Compliance/Risk/Legal ของบริษัท</t>
  </si>
  <si>
    <t>1) IT auditors ภายในบริษัท</t>
  </si>
  <si>
    <t>1) IT Security/Cybersecurity Unit หรือ Department ในองค์กร</t>
  </si>
  <si>
    <t>2) นำ IT security policy จากบริษัทแม่หรือบริษัทในกลุ่มมาใช้ (รวมถึงมีการปรับปรุงเนื้อหาบางส่วน)</t>
  </si>
  <si>
    <t>2) แผนก IT ของบริษัทแม่หรือบริษัทในกลุ่ม</t>
  </si>
  <si>
    <t>2) เจ้าหน้าที่ Compliance/Risk/Legal จากบริษัทแม่หรือบริษัทในกลุ่ม</t>
  </si>
  <si>
    <t>2) IT auditors จากบริษัทแม่หรือบริษัทในกลุ่ม</t>
  </si>
  <si>
    <t>2) IT Security/Cybersecurity Unit หรือ Department ของบริษัทแม่หรือบริษัทในกลุ่ม</t>
  </si>
  <si>
    <t>3) เจ้าหน้าที่ Compliance/Risk/Legal จากบุคคลภายนอก</t>
  </si>
  <si>
    <t>3) IT auditors จากบุคคลภายนอกอื่น ๆ</t>
  </si>
  <si>
    <t xml:space="preserve">3) ใช้บริการจากบุคคลภายนอกอื่น ๆ </t>
  </si>
  <si>
    <t>4) เจ้าหน้าที่ IT Compliance/IT Risk ของบริษัท</t>
  </si>
  <si>
    <t>4) IT auditors ร่วมระหว่างภายในบริษัท และบุคคลภายนอก</t>
  </si>
  <si>
    <t>5) เจ้าหน้าที่ IT Compliance/IT Risk จากบริษัทแม่หรือบริษัทในกลุ่ม</t>
  </si>
  <si>
    <t>6) เจ้าหน้าที่ IT Compliance/IT Risk จากบุคคลภายนอก</t>
  </si>
  <si>
    <t>Company Name</t>
  </si>
  <si>
    <t>Data Validation</t>
  </si>
  <si>
    <t>ตลาดหลักทรัพย์แห่งประเทศไทย</t>
  </si>
  <si>
    <t>บริษัท กรุงเทพประกันชีวิต จำกัด (มหาชน)</t>
  </si>
  <si>
    <t>บริษัท กรุงไทย-แอกซ่า ประกันชีวิต จำกัด (มหาชน)</t>
  </si>
  <si>
    <t>บริษัท คริปโตมายด์ แอดไวเซอรี่ จำกัด</t>
  </si>
  <si>
    <t>บริษัท คอยส์ ทีเอช จำกัด</t>
  </si>
  <si>
    <t>บริษัท คิวบิกซ์ ดิจิทัล แอสเสท จำกัด</t>
  </si>
  <si>
    <t>บริษัท เคดับบลิวไอ ประกันชีวิต จำกัด (มหาชน)</t>
  </si>
  <si>
    <t>บริษัท เจนเนอราลี่ ประกันชีวิต (ไทยแลนด์) จำกัด (มหาชน)</t>
  </si>
  <si>
    <t>บริษัท ซาโตชิ จำกัด</t>
  </si>
  <si>
    <t>บริษัท ดรีมเมคเกอร์ อิควิตี้ คราวด์ฟันดิ้ง จำกัด</t>
  </si>
  <si>
    <t>บริษัท ดิจิทัล แอคเซส แพลตฟอร์ม จำกัด</t>
  </si>
  <si>
    <t>บริษัท โตเกียวมารีนประกันชีวิต (ประเทศไทย) จำกัด (มหาชน)</t>
  </si>
  <si>
    <t>บริษัท ที-บ็อกซ์ (ไทยแลนด์) จำกัด</t>
  </si>
  <si>
    <t>บริษัท โทเคน เอกซ์ จำกัด</t>
  </si>
  <si>
    <t>บริษัท ไทยประกันชีวิต จำกัด (มหาชน)</t>
  </si>
  <si>
    <t>บริษัท ไทยสมุทรประกันชีวิต จำกัด (มหาชน)</t>
  </si>
  <si>
    <t>บริษัท บิทคับ ออนไลน์ จำกัด</t>
  </si>
  <si>
    <t>บริษัท บิทาซซ่า จำกัด</t>
  </si>
  <si>
    <t>บริษัท บิเธิร์บ จำกัด</t>
  </si>
  <si>
    <t>บริษัท พรูเด็นเชียล ประกันชีวิต (ประเทศไทย) จำกัด (มหาชน)</t>
  </si>
  <si>
    <t>บริษัท เพียร์ พาวเวอร์ แพลตฟอร์ม จำกัด</t>
  </si>
  <si>
    <t>บริษัท ฟินเน็ต อินโนเวชั่น เน็ตเวิร์ค จำกัด</t>
  </si>
  <si>
    <t>บริษัท ฟิลลิปประกันชีวิต จำกัด (มหาชน)</t>
  </si>
  <si>
    <t>บริษัท แฟรคชั่น (ประเทศไทย) จำกัด</t>
  </si>
  <si>
    <t>บริษัท เมอร์เคิล แคปปิตอล จำกัด</t>
  </si>
  <si>
    <t>บริษัท เมืองไทยประกันชีวิต จำกัด (มหาชน)</t>
  </si>
  <si>
    <t>บริษัท รวมใจไทยสู้ จำกัด</t>
  </si>
  <si>
    <t>บริษัท แรบบิท ประกันชีวิต จำกัด (มหาชน)</t>
  </si>
  <si>
    <t>บริษัท วายแอลจี บูลเลี่ยน แอนด์ ฟิวเจอร์ส จำกัด</t>
  </si>
  <si>
    <t>บริษัท ศูนย์ซื้อขายสินทรัพย์ดิจิทัลไทย จำกัด</t>
  </si>
  <si>
    <t>บริษัท ศูนย์รับฝากหลักทรัพย์ (ประเทศไทย) จำกัด</t>
  </si>
  <si>
    <t>บริษัท สยาม วาลิดัส แคปปิตอล จำกัด</t>
  </si>
  <si>
    <t>บริษัท สำนักหักบัญชี (ประเทศไทย) จำกัด</t>
  </si>
  <si>
    <t>บริษัท หลักทรัพย์ กรุงไทย เอ็กซ์สปริง จำกัด</t>
  </si>
  <si>
    <t>บริษัท หลักทรัพย์ กรุงศรี พัฒนสิน จำกัด (มหาชน)</t>
  </si>
  <si>
    <t>บริษัท หลักทรัพย์ กสิกรไทย จำกัด (มหาชน)</t>
  </si>
  <si>
    <t>บริษัท หลักทรัพย์ เกียรตินาคินภัทร จำกัด (มหาชน)</t>
  </si>
  <si>
    <t>บริษัท หลักทรัพย์ เคเคพี ไดม์ จำกัด</t>
  </si>
  <si>
    <t>บริษัท หลักทรัพย์ เคพีเอ็ม จำกัด</t>
  </si>
  <si>
    <t>บริษัท หลักทรัพย์ ดาโอ (ประเทศไทย) จำกัด (มหาชน)</t>
  </si>
  <si>
    <t>บริษัท หลักทรัพย์ ไทยพาณิชย์ จูเลียส แบร์ จำกัด</t>
  </si>
  <si>
    <t>บริษัท หลักทรัพย์ บลูเบลล์ จำกัด</t>
  </si>
  <si>
    <t>บริษัท หลักทรัพย์ ไพน์ เวลท์ โซลูชั่น จำกัด</t>
  </si>
  <si>
    <t>บริษัท หลักทรัพย์ ลิเบอเรเตอร์ จำกัด</t>
  </si>
  <si>
    <t>บริษัท หลักทรัพย์ แลนด์ แอนด์ เฮ้าส์ จำกัด (มหาชน)</t>
  </si>
  <si>
    <t>บริษัท หลักทรัพย์ เว็ลธ์ เมจิก จำกัด</t>
  </si>
  <si>
    <t>บริษัท หลักทรัพย์ สยามเวลธ์ จำกัด</t>
  </si>
  <si>
    <t>บริษัท หลักทรัพย์ อินโนเวสท์ เอกซ์ จำกัด</t>
  </si>
  <si>
    <t>บริษัท หลักทรัพย์ เอเซีย พลัส จำกัด</t>
  </si>
  <si>
    <t>บริษัท หลักทรัพย์ เอเอสแอล จำกัด</t>
  </si>
  <si>
    <t>บริษัท หลักทรัพย์ แอลจีที (ประเทศไทย) จำกัด</t>
  </si>
  <si>
    <t>บริษัท หลักทรัพย์จัดการกองทุน วรรณ จำกัด</t>
  </si>
  <si>
    <t>บริษัท หลักทรัพย์ที่ปรึกษาการลงทุน ฟาร์นัม ตรี จำกัด</t>
  </si>
  <si>
    <t>บริษัท หลักทรัพย์นายหน้าซื้อขายหน่วยลงทุน ยูเนี่ยน เว็ลธ์ จำกัด</t>
  </si>
  <si>
    <t>บริษัท หลักทรัพย์นายหน้าซื้อขายหน่วยลงทุน โรโบเวลธ์ จำกัด</t>
  </si>
  <si>
    <t>บริษัท หลักทรัพย์นายหน้าซื้อขายหน่วยลงทุน เวลธ์ คอนเซปท์ จำกัด</t>
  </si>
  <si>
    <t>บริษัท หลักทรัพย์นายหน้าซื้อขายหน่วยลงทุน แอสเซนด์ เวลธ์ จำกัด</t>
  </si>
  <si>
    <t>บริษัท อลิอันซ์ อยุธยา ประกันชีวิต จำกัด (มหาชน)</t>
  </si>
  <si>
    <t>บริษัท อัพบิต เอ็กซ์เชนจ์ (ประเทศไทย) จำกัด</t>
  </si>
  <si>
    <t>บริษัท อินเวสทรี (ไทยแลนด์) จำกัด</t>
  </si>
  <si>
    <t>บริษัท อีอาร์เอ็กซ์ จำกัด</t>
  </si>
  <si>
    <t>บริษัท เอ็กซ์สปริง ดิจิทัล จำกัด</t>
  </si>
  <si>
    <t>บริษัท เอฟดับบลิวดี ประกันชีวิต จำกัด (มหาชน)</t>
  </si>
  <si>
    <t>บริษัท เอฟเอส สยาม จำกัด</t>
  </si>
  <si>
    <t>บริษัท เอ็มทีเอส แคปปิตอล จำกัด</t>
  </si>
  <si>
    <t>บริษัท เอไอเอ จำกัด</t>
  </si>
  <si>
    <t>บริษัท ฮั่วเซ่งเฮง โกลด์ ฟิวเจอร์ส จำกัด</t>
  </si>
  <si>
    <t xml:space="preserve"> : ดูผลการประเมินได้ในส่วนที่ 4</t>
  </si>
  <si>
    <r>
      <t xml:space="preserve">ล้านบาท 
</t>
    </r>
    <r>
      <rPr>
        <sz val="10"/>
        <color rgb="FFFF0000"/>
        <rFont val="Tahoma"/>
        <family val="2"/>
        <scheme val="minor"/>
      </rPr>
      <t>*โปรดตรวจสอบหน่วยของข้อมูล เพื่อป้องกันการกรอกผิด*</t>
    </r>
  </si>
  <si>
    <r>
      <t xml:space="preserve">ล้านบาท
</t>
    </r>
    <r>
      <rPr>
        <sz val="10"/>
        <color rgb="FFFF0000"/>
        <rFont val="Tahoma"/>
        <family val="2"/>
        <scheme val="minor"/>
      </rPr>
      <t>*โปรดตรวจสอบหน่วยของข้อมูล เพื่อป้องกันการกรอกผิด*</t>
    </r>
  </si>
  <si>
    <r>
      <t>1. ให้บริการซื้อ ขาย แลกเปลี่ยน และ/หรือ จองซื้อ 
(1) หลักทรัพย์ (เช่น หุ้น หุ้นกู้ หน่วยลงทุน และสัญญาซื้อขายล่วงหน้า เป็นต้น) และ/หรือ 
(2) สินทรัพย์ดิจิทัล
กับ</t>
    </r>
    <r>
      <rPr>
        <u/>
        <sz val="9"/>
        <color theme="1"/>
        <rFont val="Tahoma"/>
        <family val="2"/>
        <scheme val="major"/>
      </rPr>
      <t>ลูกค้ารายย่อยผ่านเว็บไซต์ หรือแอปพลิเคชัน</t>
    </r>
  </si>
  <si>
    <t xml:space="preserve">ส่วนที่ 2:  การประเมินผลกระทบ (Impact) </t>
  </si>
  <si>
    <r>
      <t>เป็นผู้ประกอบธุรกิจที่</t>
    </r>
    <r>
      <rPr>
        <sz val="9"/>
        <rFont val="Tahoma"/>
        <family val="2"/>
        <scheme val="major"/>
      </rPr>
      <t xml:space="preserve">มีการประกอบธุรกิจใน 4 ประเภท ดังนี้ </t>
    </r>
    <r>
      <rPr>
        <u/>
        <sz val="9"/>
        <color rgb="FFFF0000"/>
        <rFont val="Tahoma"/>
        <family val="2"/>
        <scheme val="major"/>
      </rPr>
      <t>โดยไม่มีการประกอบธุรกิจประเภทอื่น (ที่อยู่นอกเหนือ 4 ประเภทนี้)</t>
    </r>
    <r>
      <rPr>
        <sz val="9"/>
        <color theme="1"/>
        <rFont val="Tahoma"/>
        <family val="2"/>
        <scheme val="major"/>
      </rPr>
      <t xml:space="preserve">
1. การเป็นนายหน้าซื้อขายหลักทรัพย์ การค้าหลักทรัพย์ และ/หรือการจัดจำหน่ายขายหลักทรัพย์</t>
    </r>
    <r>
      <rPr>
        <u/>
        <sz val="9"/>
        <color theme="1"/>
        <rFont val="Tahoma"/>
        <family val="2"/>
        <scheme val="major"/>
      </rPr>
      <t>อันเป็นตราสารแห่งหนี้</t>
    </r>
    <r>
      <rPr>
        <sz val="9"/>
        <color theme="1"/>
        <rFont val="Tahoma"/>
        <family val="2"/>
        <scheme val="major"/>
      </rPr>
      <t xml:space="preserve"> 
2. กิจการก</t>
    </r>
    <r>
      <rPr>
        <sz val="9"/>
        <rFont val="Tahoma"/>
        <family val="2"/>
        <scheme val="major"/>
      </rPr>
      <t xml:space="preserve">ารยืมและให้ยืมหลักทรัพย์
3. การเป็นที่ปรึกษาการลงทุน ที่ปรึกษาสัญญาซื้อขายล่วงหน้า หรือที่ปรึกษาสินทรัพย์ดิจิทัล </t>
    </r>
    <r>
      <rPr>
        <sz val="9"/>
        <color theme="1"/>
        <rFont val="Tahoma"/>
        <family val="2"/>
        <scheme val="major"/>
      </rPr>
      <t xml:space="preserve">
</t>
    </r>
    <r>
      <rPr>
        <sz val="9"/>
        <rFont val="Tahoma"/>
        <family val="2"/>
        <scheme val="major"/>
      </rPr>
      <t>4. การจัดการกองทุนส่วนบุคคล</t>
    </r>
  </si>
  <si>
    <t>*สามารถกรอกชื่อบริษัทบางส่วน → กด enter → กด dropdown icon เพื่อค้นหาจาก List รายชื่อได้    **กรณีรายชื่อไม่แสดง กรุณากรอกชื่อบริษัท**</t>
  </si>
  <si>
    <t>คน</t>
  </si>
  <si>
    <t>จำนวนข้อตรวจพบ</t>
  </si>
  <si>
    <t>ระดับความสำคัญของข้อตรวจพบ</t>
  </si>
  <si>
    <t>หัวข้อ (Domain)</t>
  </si>
  <si>
    <t>บทบาทหน้าที่และความรับผิดชอบของคณะกรรมการของผู้ประกอบธุรกิจ</t>
  </si>
  <si>
    <t>โครงสร้างการกำกับดูแล</t>
  </si>
  <si>
    <t>นโยบายที่เกี่ยวข้องกับการกำกับดูแลความเสี่ยงด้าน IT</t>
  </si>
  <si>
    <t>โครงสร้างการบริหารงานเพื่อการรักษาความมั่นคงปลอดภัยด้าน IT (organization of information technology security)</t>
  </si>
  <si>
    <t>การบริหารจัดการบุคลากร และบุคคลภายนอก</t>
  </si>
  <si>
    <t>การควบคุมการเข้ารหัส (cryptographic control)</t>
  </si>
  <si>
    <t>การรักษาความมั่นคงปลอดภัยทางกายภาพและสภาพแวดล้อม (physical and environmental security)</t>
  </si>
  <si>
    <t>การรักษาความมั่นคงปลอดภัยในการปฏิบัติงานด้าน IT (IT operations security)</t>
  </si>
  <si>
    <t>การรักษาความมั่นคงปลอดภัยเกี่ยวกับระบบเครือข่ายสื่อสาร (communication system security)</t>
  </si>
  <si>
    <t>การบริหารจัดการเหตุการณ์ผิดปกติด้าน IT (IT incident management)</t>
  </si>
  <si>
    <t>แผนฉุกเฉินด้าน IT (IT contingency plan)</t>
  </si>
  <si>
    <t>การตรวจสอบด้านเทคโนโลยีสารสนเทศ (Information Technology Audit)</t>
  </si>
  <si>
    <t>การบริหารจัดการทรัพย์สินด้าน IT
(IT asset management)</t>
  </si>
  <si>
    <t>การรักษาความมั่นคงปลอดภัยของข้อมูล
(data security)</t>
  </si>
  <si>
    <t>การควบคุมการเข้าถึงข้อมูลและระบบ IT
(access control)</t>
  </si>
  <si>
    <t>การบริหารจัดการโครงการด้าน IT (IT project mgt) การจัดหา พัฒนา และบำรุงรักษาระบบ IT (system acquisition, development and maintenance)</t>
  </si>
  <si>
    <t>ล้านบาท</t>
  </si>
  <si>
    <t>บริษัท ตลาดสัญญาซื้อขายล่วงหน้า (ประเทศไทย) จำกัด (มหาชน)</t>
  </si>
  <si>
    <t>บริษัท หลักทรัพย์ ซีจีเอส อินเตอร์เนชั่นแนล (ประเทศไทย) จำกัด</t>
  </si>
  <si>
    <t>บริษัท หลักทรัพย์ กรุงศรี จำกัด (มหาชน)</t>
  </si>
  <si>
    <t>บริษัท หลักทรัพย์ โกลเบล็ก จำกัด</t>
  </si>
  <si>
    <t>บริษัท หลักทรัพย์ คิงส์ฟอร์ด จำกัด (มหาชน)</t>
  </si>
  <si>
    <t>บริษัท หลักทรัพย์ เคจีไอ (ประเทศไทย) จำกัด (มหาชน)</t>
  </si>
  <si>
    <t>บริษัท หลักทรัพย์ จีเอ็มโอ-แซด คอม (ประเทศไทย) จำกัด (มหาชน)</t>
  </si>
  <si>
    <t>บริษัท หลักทรัพย์ เจพีมอร์แกน (ประเทศไทย) จำกัด</t>
  </si>
  <si>
    <t>บริษัท หลักทรัพย์ ซิตี้คอร์ป (ประเทศไทย) จำกัด</t>
  </si>
  <si>
    <t>บริษัท หลักทรัพย์ ซี แอล เอส เอ (ประเทศไทย) จำกัด</t>
  </si>
  <si>
    <t>บริษัท หลักทรัพย์ ดีบีเอส วิคเคอร์ส (ประเทศไทย) จำกัด</t>
  </si>
  <si>
    <t>บริษัท หลักทรัพย์ ทรีนีตี้ จำกัด</t>
  </si>
  <si>
    <t>บริษัท หลักทรัพย์ ทิสโก้ จำกัด</t>
  </si>
  <si>
    <t>บริษัท หลักทรัพย์ ธนชาต จำกัด (มหาชน)</t>
  </si>
  <si>
    <t>บริษัท หลักทรัพย์ ธนชาต เวลธ์ จำกัด</t>
  </si>
  <si>
    <t>บริษัท หลักทรัพย์ บัวหลวง จำกัด (มหาชน)</t>
  </si>
  <si>
    <t>บริษัท หลักทรัพย์ บียอนด์ จำกัด (มหาชน)</t>
  </si>
  <si>
    <t>บริษัท หลักทรัพย์ บีเอ็นพี พารีบาส์ (ประเทศไทย) จำกัด</t>
  </si>
  <si>
    <t>บริษัท หลักทรัพย์ พาย จำกัด (มหาชน)</t>
  </si>
  <si>
    <t>บริษัท หลักทรัพย์ เพื่อธุรกิจหลักทรัพย์ จำกัด (มหาชน)</t>
  </si>
  <si>
    <t>บริษัท หลักทรัพย์ ฟินันซ่า จำกัด</t>
  </si>
  <si>
    <t>บริษัท หลักทรัพย์ ฟินันเซีย ไซรัส จำกัด (มหาชน)</t>
  </si>
  <si>
    <t>บริษัท หลักทรัพย์ ฟิลลิป (ประเทศไทย) จำกัด (มหาชน)</t>
  </si>
  <si>
    <t>บริษัท หลักทรัพย์ เมย์แบงก์ (ประเทศไทย) จำกัด (มหาชน)</t>
  </si>
  <si>
    <t>บริษัท หลักทรัพย์ เมอร์ชั่น พาร์ทเนอร์ จำกัด (มหาชน)</t>
  </si>
  <si>
    <t>บริษัท หลักทรัพย์ แมคควอรี (ประเทศไทย) จำกัด</t>
  </si>
  <si>
    <t>บริษัท หลักทรัพย์ ยูบีเอส (ประเทศไทย) จำกัด</t>
  </si>
  <si>
    <t>บริษัท หลักทรัพย์ ยูโอบี เคย์เฮียน (ประเทศไทย) จำกัด (มหาชน)</t>
  </si>
  <si>
    <t>บริษัท หลักทรัพย์ วีบูลล์ (ประเทศไทย) จำกัด</t>
  </si>
  <si>
    <t>บริษัท หลักทรัพย์ หยวนต้า (ประเทศไทย) จำกัด</t>
  </si>
  <si>
    <t>บริษัท หลักทรัพย์ อาร์เอชบี (ประเทศไทย) จำกัด (มหาชน)</t>
  </si>
  <si>
    <t>บริษัท หลักทรัพย์ เอสบีไอ ไทย ออนไลน์ จำกัด</t>
  </si>
  <si>
    <t>บริษัท หลักทรัพย์ ไอร่า จำกัด (มหาชน)</t>
  </si>
  <si>
    <t>บริษัท หลักทรัพย์ที่ปรึกษาการลงทุน คลาสสิก ออสสิริส จำกัด</t>
  </si>
  <si>
    <t>บริษัท หลักทรัพย์ ไอ วี โกลบอล จำกัด (มหาชน)</t>
  </si>
  <si>
    <t>บริษัท หลักทรัพย์จัดการกองทุน กรุงไทย จำกัด (มหาชน)</t>
  </si>
  <si>
    <t>บริษัท หลักทรัพย์จัดการกองทุน กรุงศรี จำกัด</t>
  </si>
  <si>
    <t>บริษัท หลักทรัพย์จัดการกองทุน กสิกรไทย จำกัด</t>
  </si>
  <si>
    <t>บริษัท หลักทรัพย์จัดการกองทุน การ์เดียนแคปิตอล จำกัด</t>
  </si>
  <si>
    <t>บริษัท หลักทรัพย์จัดการกองทุน เกียรตินาคินภัทร จำกัด</t>
  </si>
  <si>
    <t>บริษัท หลักทรัพย์จัดการกองทุน เคดับบลิวไอ จำกัด</t>
  </si>
  <si>
    <t>บริษัท หลักทรัพย์จัดการกองทุน จัสท์ จำกัด</t>
  </si>
  <si>
    <t>บริษัท หลักทรัพย์จัดการกองทุน จิตตะ เวลธ์ จำกัด</t>
  </si>
  <si>
    <t>บริษัท หลักทรัพย์จัดการกองทุน ซาวาคามิ (ประเทศไทย) จำกัด</t>
  </si>
  <si>
    <t>บริษัท หลักทรัพย์จัดการกองทุน ดาโอ จำกัด</t>
  </si>
  <si>
    <t>บริษัท หลักทรัพย์จัดการกองทุน เดนาลี เพรสทีจ จำกัด</t>
  </si>
  <si>
    <t>บริษัท หลักทรัพย์จัดการกองทุน ทาลิส จำกัด</t>
  </si>
  <si>
    <t>บริษัท หลักทรัพย์จัดการกองทุน ทิสโก้ จำกัด</t>
  </si>
  <si>
    <t>บริษัท หลักทรัพย์จัดการกองทุน ไทยพาณิชย์ จำกัด</t>
  </si>
  <si>
    <t>บริษัท หลักทรัพย์จัดการกองทุน บางกอกแคปปิตอล จำกัด</t>
  </si>
  <si>
    <t>บริษัท หลักทรัพย์จัดการกองทุน พรินซิเพิล จำกัด</t>
  </si>
  <si>
    <t>บริษัท หลักทรัพย์จัดการกองทุน เมธา จำกัด</t>
  </si>
  <si>
    <t>บริษัท หลักทรัพย์จัดการกองทุน เมอร์ชั่น พาร์ทเนอร์ จำกัด</t>
  </si>
  <si>
    <t>บริษัท หลักทรัพย์จัดการกองทุน ยูโอบี (ประเทศไทย) จำกัด</t>
  </si>
  <si>
    <t>บริษัท หลักทรัพย์จัดการกองทุน รวมบัวหลวง จำกัด</t>
  </si>
  <si>
    <t>บริษัท หลักทรัพย์จัดการกองทุน รวมฟิลลิป จำกัด</t>
  </si>
  <si>
    <t>บริษัท หลักทรัพย์จัดการกองทุน ลีฟแคปปิตอล จำกัด</t>
  </si>
  <si>
    <t>บริษัท หลักทรัพย์จัดการกองทุน แลนด์ แอนด์ เฮ้าส์ จำกัด</t>
  </si>
  <si>
    <t>บริษัท หลักทรัพย์จัดการกองทุน สแทชอเวย์ (ประเทศไทย) จำกัด</t>
  </si>
  <si>
    <t>บริษัท หลักทรัพย์จัดการกองทุน อเบอร์ดีน (ประเทศไทย) จำกัด</t>
  </si>
  <si>
    <t>บริษัท หลักทรัพย์จัดการกองทุน อีสท์สปริง (ประเทศไทย) จำกัด</t>
  </si>
  <si>
    <t>บริษัท หลักทรัพย์จัดการกองทุน เอ็กซ์สปริง จำกัด</t>
  </si>
  <si>
    <t>บริษัท หลักทรัพย์จัดการกองทุน เอ็มเอฟซี จำกัด (มหาชน)</t>
  </si>
  <si>
    <t>บริษัท หลักทรัพย์จัดการกองทุน เอไอเอ (ประเทศไทย) จำกัด</t>
  </si>
  <si>
    <t>บริษัท หลักทรัพย์จัดการกองทุน แอสเซท พลัส จำกัด</t>
  </si>
  <si>
    <t>บริษัท หลักทรัพย์จัดการกองทุน ไอร่า จำกัด</t>
  </si>
  <si>
    <t>ธนาคาร เจพีมอร์แกน เชส สาขากรุงเทพฯ</t>
  </si>
  <si>
    <t>ธนาคาร ดอยซ์แบงก์</t>
  </si>
  <si>
    <t>ธนาคาร บีเอ็นพี พารีบาส์ สาขากรุงเทพฯ</t>
  </si>
  <si>
    <t>ธนาคาร สแตนดาร์ดชาร์เตอร์ด (ไทย) จำกัด (มหาชน)</t>
  </si>
  <si>
    <t>ธนาคาร แห่งอเมริกา เนชั่นแนล แอสโซซิเอชั่น</t>
  </si>
  <si>
    <t>ธนาคาร กรุงเทพ จำกัด (มหาชน)</t>
  </si>
  <si>
    <t>ธนาคาร กรุงไทย จำกัด (มหาชน)</t>
  </si>
  <si>
    <t>ธนาคาร กรุงศรีอยุธยา จำกัด (มหาชน)</t>
  </si>
  <si>
    <t>ธนาคาร กสิกรไทย จำกัด (มหาชน)</t>
  </si>
  <si>
    <t>ธนาคาร เกียรตินาคินภัทร จำกัด (มหาชน)</t>
  </si>
  <si>
    <t>ธนาคาร ซิตี้แบงก์ เอ็น. เอ.</t>
  </si>
  <si>
    <t>ธนาคาร ซีไอเอ็มบี ไทย จำกัด (มหาชน)</t>
  </si>
  <si>
    <t>ธนาคาร ทหารไทยธนชาต จำกัด (มหาชน)</t>
  </si>
  <si>
    <t>ธนาคาร ทิสโก้ จำกัด (มหาชน)</t>
  </si>
  <si>
    <t>ธนาคาร ไทยเครดิต จำกัด (มหาชน)</t>
  </si>
  <si>
    <t>ธนาคาร ไทยพาณิชย์ จำกัด (มหาชน)</t>
  </si>
  <si>
    <t>ธนาคาร ยูโอบี จำกัด (มหาชน)</t>
  </si>
  <si>
    <t>ธนาคาร แลนด์ แอนด์ เฮ้าส์ จำกัด (มหาชน)</t>
  </si>
  <si>
    <t>ธนาคาร ออมสิน</t>
  </si>
  <si>
    <t>ธนาคาร ไอซีบีซี (ไทย) จำกัด (มหาชน)</t>
  </si>
  <si>
    <t>ธนาคาร ฮ่องกงและเซี่ยงไฮ้แบงกิ้งคอร์ปอเรชั่น จำกัด</t>
  </si>
  <si>
    <t>บริษัท หลักทรัพย์นายหน้าซื้อขายหน่วยลงทุน เทรเชอริสต์ จำกัด</t>
  </si>
  <si>
    <t>บริษัท หลักทรัพย์นายหน้าซื้อขายหน่วยลงทุน ฟินโนมีนา จำกัด</t>
  </si>
  <si>
    <t>บริษัท หลักทรัพย์นายหน้าซื้อขายหน่วยลงทุน ไฟแนนเชียล ลิงค์ จำกัด</t>
  </si>
  <si>
    <t>บริษัท หลักทรัพย์นายหน้าซื้อขายหน่วยลงทุน เวลท์ รีพับบลิค จำกัด</t>
  </si>
  <si>
    <t>บริษัท หลักทรัพย์นายหน้าซื้อขายหน่วยลงทุน เวลธ์ เซอร์ติฟายด์ จำกัด</t>
  </si>
  <si>
    <t>บริษัท หลักทรัพย์นายหน้าซื้อขายหน่วยลงทุน อมุนดิ (ประเทศไทย) จำกัด</t>
  </si>
  <si>
    <t>บริษัท หลักทรัพย์นายหน้าซื้อขายหน่วยลงทุน ฐานเศรษฐกิจ แคปพิตอล จำกัด</t>
  </si>
  <si>
    <t>บริษัท หลักทรัพย์ที่ปรึกษาการลงทุน ควอนตัม เว็ลธ์ จำกัด</t>
  </si>
  <si>
    <t>บริษัท หลักทรัพย์ที่ปรึกษาการลงทุน เครฟเวลลิ่ง แอนด์ เครฟเวลลิ่ง จำกัด</t>
  </si>
  <si>
    <t>บริษัท หลักทรัพย์ที่ปรึกษาการลงทุน ดีพสโคป จำกัด</t>
  </si>
  <si>
    <t>บริษัท หลักทรัพย์ที่ปรึกษาการลงทุน เดฟินิท จำกัด</t>
  </si>
  <si>
    <t>บริษัท หลักทรัพย์ที่ปรึกษาการลงทุน ต้นธารคอร์ปอเรชั่น จำกัด</t>
  </si>
  <si>
    <t>บริษัท หลักทรัพย์ที่ปรึกษาการลงทุน เทรเชอริสต์ จำกัด</t>
  </si>
  <si>
    <t>บริษัท หลักทรัพย์ที่ปรึกษาการลงทุน บี แอนด์ บี ไลฟ์ พาร์ทเนอร์ จำกัด</t>
  </si>
  <si>
    <t>บริษัท หลักทรัพย์ที่ปรึกษาการลงทุน บีเอ็มเค เวลธ์ จำกัด</t>
  </si>
  <si>
    <t>บริษัท หลักทรัพย์ที่ปรึกษาการลงทุน โพรบิท แอดไวซอรี่ จำกัด</t>
  </si>
  <si>
    <t>บริษัท หลักทรัพย์ที่ปรึกษาการลงทุน ฟินน์คอร์ป จำกัด</t>
  </si>
  <si>
    <t>บริษัท หลักทรัพย์ที่ปรึกษาการลงทุน โรโบเวลธ์ จำกัด</t>
  </si>
  <si>
    <t>บริษัท หลักทรัพย์ที่ปรึกษาการลงทุน เวลธ ครีเอชั่น อินเตอร์เนชั่นแนล จำกัด</t>
  </si>
  <si>
    <t>บริษัท หลักทรัพย์ที่ปรึกษาการลงทุน อเวนเจอร์ แพลนเนอร์ จำกัด</t>
  </si>
  <si>
    <t>บริษัท หลักทรัพย์ที่ปรึกษาการลงทุน เอกการลงทุน จำกัด</t>
  </si>
  <si>
    <t>บริษัท หลักทรัพย์ที่ปรึกษาการลงทุน เอฟเอสเอส อินเตอร์เนชั่นแนล จำกัด</t>
  </si>
  <si>
    <t>บริษัท หลักทรัพย์ที่ปรึกษาการลงทุน เอ็มบีเอ็มจี จำกัด</t>
  </si>
  <si>
    <t>บริษัท หลักทรัพย์ที่ปรึกษาการลงทุน ฮิปโป เวลธ์ (ไทยแลนด์) จำกัด</t>
  </si>
  <si>
    <t>บริษัท หลักทรัพย์จัดการกองทุน เอ็น ไพร์ม (ประเทศไทย) จำกัด</t>
  </si>
  <si>
    <t>บริษัท 1109 พรอส์เปอร์ จำกัด</t>
  </si>
  <si>
    <t>บริษัท กัลฟ์ ไบแนนซ์ จำกัด</t>
  </si>
  <si>
    <t>บริษัท คอยน์ดี จำกัด</t>
  </si>
  <si>
    <t>บริษัท จีเอ็มโอ-แซด.คอม คริปโทนอมิคซ์ (ประเทศไทย) จำกัด</t>
  </si>
  <si>
    <t>บริษัท ฟินันเซีย ดิจิทัล แอสเซท จำกัด</t>
  </si>
  <si>
    <t>บริษัท แมกซ์บิท ดิจิทัล แอสเซท จำกัด</t>
  </si>
  <si>
    <t>บริษัท วาฬ เอ็กเชนจ์ จำกัด</t>
  </si>
  <si>
    <t>บริษัท ออร์บิกซ์ เทรด จำกัด</t>
  </si>
  <si>
    <t>บริษัท ออร์บิกซ์ อินเวสท์ จำกัด</t>
  </si>
  <si>
    <t>ร้อยละ Turnover Rate ของบุคลากรด้าน IT ประจำองค์กร</t>
  </si>
  <si>
    <t>IT Compliance resource
บริษัทท่านมีบุคลากรที่ทำหน้าที่หรือรับผิดชอบด้าน IT Compliance กี่คน</t>
  </si>
  <si>
    <t>ผู้กำกับดูแลการปฏิบัติตามกฎหมายและหลักเกณฑ์ด้าน IT (IT Compliance)</t>
  </si>
  <si>
    <t>จำนวนเหตุการณ์ข้อมูลรั่วไหล (Data breach)</t>
  </si>
  <si>
    <r>
      <t xml:space="preserve">จำนวนเหตุการณ์ที่ได้รับผลกระทบจากการเกิด Cyber attack กับ </t>
    </r>
    <r>
      <rPr>
        <b/>
        <sz val="10"/>
        <rFont val="Tahoma"/>
        <family val="2"/>
        <scheme val="minor"/>
      </rPr>
      <t>Third-party</t>
    </r>
    <r>
      <rPr>
        <sz val="10"/>
        <rFont val="Tahoma"/>
        <family val="2"/>
        <scheme val="minor"/>
      </rPr>
      <t xml:space="preserve"> ของบริษัท</t>
    </r>
  </si>
  <si>
    <t>จำนวนข้อตรวจพบ
ที่แก้ไขแล้วเสร็จ (done)</t>
  </si>
  <si>
    <t>จำนวนข้อตรวจพบ
ที่อยู่ระหว่างการแก้ไข (on-going)</t>
  </si>
  <si>
    <t xml:space="preserve"> : กรอกข้อมูลเฉพาะในส่วนที่ 2 
   เพื่อให้สำนักงานใช้สอบทานผลการประเมิน</t>
  </si>
  <si>
    <t>โปรดกรอกข้อมูล
ในส่วนที่ 2 (การประเมินผลกระทบ) และ 3 (การประเมินโอกาสเกิดความเสี่ยง)
สามารถดูผลการประเมินได้ในส่วนที่ 4</t>
  </si>
  <si>
    <t>ดาวน์โหลดเอกสาร คำอธิบายประกอบการจัดทำแบบ RLA ได้ที่เว็บไซต์ www.sec.or.th</t>
  </si>
  <si>
    <t xml:space="preserve">นับจากจำนวนอัตรากำลังที่มีอยู่ในปัจจุบันทั้งหมด (ทั้งด้าน IT และ non-IT) แม้ว้าบางอัตรายังไม่ได้ fill-in และนับรวมถึงผู้บริหารด้วย ทั้งนี้ ไม่รวม Board of Directors </t>
  </si>
  <si>
    <r>
      <rPr>
        <b/>
        <sz val="10"/>
        <color theme="1"/>
        <rFont val="Tahoma"/>
        <family val="2"/>
        <scheme val="minor"/>
      </rPr>
      <t>จำนวนบุคลากรด้าน IT :</t>
    </r>
    <r>
      <rPr>
        <sz val="10"/>
        <color theme="1"/>
        <rFont val="Tahoma"/>
        <family val="2"/>
        <scheme val="minor"/>
      </rPr>
      <t xml:space="preserve"> จำนวนบุคลากรด้าน IT ประจำองค์กร มีทั้งหมดกี่คน</t>
    </r>
  </si>
  <si>
    <r>
      <t xml:space="preserve">(1) </t>
    </r>
    <r>
      <rPr>
        <u/>
        <sz val="10"/>
        <rFont val="Tahoma"/>
        <family val="2"/>
        <scheme val="minor"/>
      </rPr>
      <t>ไม่รวมบุคลากรประเภท outsource, contract และ ไม่รวมบุคลากรจากบริษัทแม่/บริษัทร่วม</t>
    </r>
    <r>
      <rPr>
        <sz val="10"/>
        <rFont val="Tahoma"/>
        <family val="2"/>
        <scheme val="minor"/>
      </rPr>
      <t xml:space="preserve">
(2) บุคลากรด้าน IT หมายถึง บุคลากรที่ทำงานประจำซึ่งได้รับค่าจ้างและสวัสดิการจากบริษัทท่านเท่านั้น และเป็นผู้รับผิดชอบงานเกี่ยวกับ IT เช่น IT risk/ IT operation/ IT governance/ developer/ system admin/ IT security/ helpdesk/ IT compliance/ IT audit โดยนับรวมบุคลากรในทุกระดับตั้งแต่ officer ถึง C-suite level  ทั้งนี้ ไม่นับรวมคณะกรรมการบริษัท แต่หาก C-suite level เป็นคณะกรรมการบริษัทด้วยสามารถนับได้</t>
    </r>
  </si>
  <si>
    <r>
      <rPr>
        <b/>
        <sz val="10"/>
        <color theme="1"/>
        <rFont val="Tahoma"/>
        <family val="2"/>
        <scheme val="minor"/>
      </rPr>
      <t>จำนวนบุคลากรด้าน IT :</t>
    </r>
    <r>
      <rPr>
        <sz val="10"/>
        <color theme="1"/>
        <rFont val="Tahoma"/>
        <family val="2"/>
        <scheme val="minor"/>
      </rPr>
      <t xml:space="preserve"> จำนวนบุคลากรด้าน IT จากบริษัทแม่หรือบริษัทในเครือ ที่ทำหน้าที่รับผิดชอบด้าน IT ให้แก่องค์กรของผู้ประกอบธุรกิจ</t>
    </r>
  </si>
  <si>
    <r>
      <rPr>
        <b/>
        <sz val="10"/>
        <color theme="1"/>
        <rFont val="Tahoma"/>
        <family val="2"/>
        <scheme val="minor"/>
      </rPr>
      <t>จำนวนบุคลากรด้าน IT :</t>
    </r>
    <r>
      <rPr>
        <sz val="10"/>
        <color theme="1"/>
        <rFont val="Tahoma"/>
        <family val="2"/>
        <scheme val="minor"/>
      </rPr>
      <t xml:space="preserve"> ที่ไม่ใช่พนักงานประจำ เช่น พนักงานประเภท outsource หรือ contract</t>
    </r>
  </si>
  <si>
    <r>
      <t xml:space="preserve">(1) นับบุคลากรประจำของบริษัทท่านเท่านั้น </t>
    </r>
    <r>
      <rPr>
        <u/>
        <sz val="10"/>
        <rFont val="Tahoma"/>
        <family val="2"/>
        <scheme val="minor"/>
      </rPr>
      <t>ไม่นับบุคลากรจากบริษัทแม่ หรือบุคลากรประเภท outsource/contract/3rd party</t>
    </r>
    <r>
      <rPr>
        <sz val="10"/>
        <rFont val="Tahoma"/>
        <family val="2"/>
        <scheme val="minor"/>
      </rPr>
      <t xml:space="preserve">
(2) หากไม่มีบุคลากรที่รับผิดชอบด้าน IT Compliance โปรดตอบจำนวนบุคลากรเป็น 0
* หากเจ้าหน้าที่ Legal, IT, Compliance หรืออื่น ๆ รับผิดชอบงานด้าน IT Compliance ด้วย ให้นับจำนวนได้
(3) ตัวอย่างลักษณะงานที่นับเป็นตำแหน่งงานด้าน IT Compliance
- กำกับดูแลให้องค์กรมีการปฏิบัติตามกฎหมายและหลักเกณฑ์ด้าน IT ที่เกี่ยวข้อง
- ติดตาม ให้คำปรึกษา และสอบทานด้านการปฏิบัติตามกฎหมายและหลักเกณฑ์ด้าน IT ที่เกี่ยวข้อง</t>
    </r>
  </si>
  <si>
    <t>3) บริการโดยบุคคลภายนอกอื่น ๆ</t>
  </si>
  <si>
    <t>1) มี โดยบริษัทมีการแต่งตั้ง DPO ปฏิบัติหน้าที่ให้กับบริษัทเอง</t>
  </si>
  <si>
    <t>2) มี โดยบริษัทได้ให้ DPO ของเครือกิจการหรือเครือธุรกิจเดียวกัน ปฏิบัติหน้าที่ให้กับบริษัท</t>
  </si>
  <si>
    <t>3) ไม่มี DPO</t>
  </si>
  <si>
    <r>
      <t xml:space="preserve">งานกำกับดูแลการปฏิบัติตามกฎหมายและหลักเกณฑ์ด้าน IT </t>
    </r>
    <r>
      <rPr>
        <u/>
        <sz val="10"/>
        <rFont val="Tahoma"/>
        <family val="2"/>
        <scheme val="minor"/>
      </rPr>
      <t>ส่วนใหญ่</t>
    </r>
    <r>
      <rPr>
        <sz val="10"/>
        <rFont val="Tahoma"/>
        <family val="2"/>
        <scheme val="minor"/>
      </rPr>
      <t xml:space="preserve"> ดำเนินการโดยผู้ใด
1) เจ้าหน้าที่ Compliance/Risk/Legal ของบริษัท
2) เจ้าหน้าที่ Compliance/Risk/Legal จากบริษัทแม่หรือบริษัทในกลุ่ม
3) เจ้าหน้าที่ Compliance/Risk/Legal จากบุคคลภายนอก
4) เจ้าหน้าที่ IT Compliance/IT Risk ของบริษัท
5) เจ้าหน้าที่ IT Compliance/IT Risk จากบริษัทแม่หรือบริษัทในกลุ่ม
6) เจ้าหน้าที่ IT Compliance/IT Risk จากบุคคลภายนอก</t>
    </r>
  </si>
  <si>
    <t>ข้อมูลช่วงวันที่ 1 มกราคม 2568 - 31 ธันวาคม 2568</t>
  </si>
  <si>
    <t>ข้อมูล ณ วันที่ 31 ธันวาคม 2568</t>
  </si>
  <si>
    <t xml:space="preserve">
ข้อมูลสถานะการแก้ไขข้อตรวจพบ (finding) :
</t>
  </si>
  <si>
    <r>
      <rPr>
        <b/>
        <sz val="10"/>
        <color theme="1"/>
        <rFont val="Tahoma"/>
        <family val="2"/>
        <scheme val="minor"/>
      </rPr>
      <t>(นำส่งสำนักงาน ก.ล.ต. ทางระบบ E-Submission ภายในวันที่ 31 มีนาคม 2569</t>
    </r>
    <r>
      <rPr>
        <b/>
        <sz val="11"/>
        <color theme="1"/>
        <rFont val="Tahoma"/>
        <family val="2"/>
        <scheme val="minor"/>
      </rPr>
      <t>)</t>
    </r>
  </si>
  <si>
    <t>Category 4 - การกำกับดูแลและบริหารจัดการด้าน IT</t>
  </si>
  <si>
    <r>
      <t xml:space="preserve">
1) ข้อตรวจพบทั้งหมดที่ผู้ตรวจสอบด้าน IT ได้รายงานในรายงานผลการตรวจสอบด้าน IT (ตามประกาศสำนักงาน ก.ล.ต. ที่ สธ. 38/2565) ปี 2567 ซึ่งมีกำหนดการนำส่ง ภายใน 31 มีนาคม 2568 ที่ผ่านมา
2) ระดับความสำคัญของข้อตรวจพบ ตามที่ผู้ตรวจสอบด้าน IT ได้ระบุในรายงานผลการตรวจสอบ IT audit report
3)  ระบุจำนวนข้อตรวจพบ</t>
    </r>
    <r>
      <rPr>
        <u/>
        <sz val="10"/>
        <color theme="1"/>
        <rFont val="Tahoma"/>
        <family val="2"/>
        <scheme val="minor"/>
      </rPr>
      <t>ทั้งหมด</t>
    </r>
    <r>
      <rPr>
        <sz val="10"/>
        <color theme="1"/>
        <rFont val="Tahoma"/>
        <family val="2"/>
        <charset val="222"/>
        <scheme val="minor"/>
      </rPr>
      <t xml:space="preserve"> มิใช่เพียงจำนวนข้อตรวจพบคงค้าง โดยข้อตรวจพบที่แก้ไขแล้วเสร็จ ให้ระบุในช่อง done, ข้อตรวจพบที่ยังไม่ได้แก้ไข/
อยู่ระหว่างการแก้ไข (คงค้าง) ให้ระบุในช่อง on-going
3) ระบุใน</t>
    </r>
    <r>
      <rPr>
        <sz val="10"/>
        <color theme="7" tint="-0.249977111117893"/>
        <rFont val="Tahoma"/>
        <family val="2"/>
        <scheme val="minor"/>
      </rPr>
      <t>ช่องสีเหลือง</t>
    </r>
    <r>
      <rPr>
        <sz val="10"/>
        <color theme="1"/>
        <rFont val="Tahoma"/>
        <family val="2"/>
        <charset val="222"/>
        <scheme val="minor"/>
      </rPr>
      <t>เป็น</t>
    </r>
    <r>
      <rPr>
        <u/>
        <sz val="10"/>
        <color theme="1"/>
        <rFont val="Tahoma"/>
        <family val="2"/>
        <scheme val="minor"/>
      </rPr>
      <t>ตัวเลข</t>
    </r>
    <r>
      <rPr>
        <sz val="10"/>
        <color theme="1"/>
        <rFont val="Tahoma"/>
        <family val="2"/>
        <charset val="222"/>
        <scheme val="minor"/>
      </rPr>
      <t xml:space="preserve"> เช่น 2  3  10  ตามจำนวน, หากไม่มีข้อตรวจพบใน Domain หรือระดับความสำคัญดังกล่าว </t>
    </r>
    <r>
      <rPr>
        <u/>
        <sz val="10"/>
        <color theme="1"/>
        <rFont val="Tahoma"/>
        <family val="2"/>
        <scheme val="minor"/>
      </rPr>
      <t>ให้เว้นว่าง</t>
    </r>
  </si>
  <si>
    <t>Version :            2569 
(นำส่งสำนักงาน ก.ล.ต. ทางระบบ E-Submission ภายในวันที่ 31 มีนาคม 2569)</t>
  </si>
  <si>
    <t>2569</t>
  </si>
  <si>
    <t>Version :            2569
(นำส่งสำนักงาน ก.ล.ต. ทางระบบ E-Submission ภายในวันที่ 31 มีนาคม 2569)</t>
  </si>
  <si>
    <t>บริษัท คริปโตแพลต จำกัด</t>
  </si>
  <si>
    <t>บริษัท ซูวานา ดิจิทัล แอสเซท จำกัด</t>
  </si>
  <si>
    <t>บริษัท บิทคับ พอร์ทอล จำกัด</t>
  </si>
  <si>
    <t>บริษัท หลักทรัพย์อพอลโล่ เวลธ์ จำกัด</t>
  </si>
  <si>
    <t>บริษัท หลักทรัพย์ที่ปรึกษาการลงทุนมีแพลน จำกัด</t>
  </si>
  <si>
    <t>comp_ID</t>
  </si>
  <si>
    <t>comp_name_th</t>
  </si>
  <si>
    <t>0105537136511</t>
  </si>
  <si>
    <t>0105547107432</t>
  </si>
  <si>
    <t>0105560142564</t>
  </si>
  <si>
    <t>0105563076619</t>
  </si>
  <si>
    <t>0107547000494</t>
  </si>
  <si>
    <t>0994000182341</t>
  </si>
  <si>
    <t>0105517009394</t>
  </si>
  <si>
    <t>บริษัท หลักทรัพย์เมอร์ริล ลินช์ (ประเทศไทย) จำกัด</t>
  </si>
  <si>
    <t>0105517010465</t>
  </si>
  <si>
    <t>บริษัท หลักทรัพย์เจพีมอร์แกน (ประเทศไทย) จำกัด</t>
  </si>
  <si>
    <t>0105535051836</t>
  </si>
  <si>
    <t>บริษัท หลักทรัพย์ซี แอล เอส เอ (ประเทศไทย) จำกัด</t>
  </si>
  <si>
    <t>0105536092404</t>
  </si>
  <si>
    <t>บริษัท หลักทรัพย์ฟินันซ่า จำกัด</t>
  </si>
  <si>
    <t>0105538093173</t>
  </si>
  <si>
    <t>บริษัท หลักทรัพย์ยูบีเอส (ประเทศไทย) จำกัด</t>
  </si>
  <si>
    <t>0105539119915</t>
  </si>
  <si>
    <t>บริษัท หลักทรัพย์แมคควอรี (ประเทศไทย) จำกัด</t>
  </si>
  <si>
    <t>0105539127012</t>
  </si>
  <si>
    <t>บริษัท หลักทรัพย์ดีบีเอส วิคเคอร์ส (ประเทศไทย) จำกัด</t>
  </si>
  <si>
    <t>0105541054710</t>
  </si>
  <si>
    <t>บริษัท หลักทรัพย์ทิสโก้ จำกัด</t>
  </si>
  <si>
    <t>0105541067072</t>
  </si>
  <si>
    <t>บริษัท หลักทรัพย์หยวนต้า (ประเทศไทย) จำกัด</t>
  </si>
  <si>
    <t>0105541071665</t>
  </si>
  <si>
    <t>บริษัท หลักทรัพย์เครดิต สวิส (ประเทศไทย) จำกัด</t>
  </si>
  <si>
    <t>0105542027091</t>
  </si>
  <si>
    <t>บริษัท หลักทรัพย์ทรีนีตี้ จำกัด</t>
  </si>
  <si>
    <t>0105542081800</t>
  </si>
  <si>
    <t>0105543032365</t>
  </si>
  <si>
    <t>บริษัท หลักทรัพย์ซิตี้คอร์ป (ประเทศไทย) จำกัด</t>
  </si>
  <si>
    <t>0105543050517</t>
  </si>
  <si>
    <t>0105545078214</t>
  </si>
  <si>
    <t>บริษัท หลักทรัพย์โกลเบล็ก จำกัด</t>
  </si>
  <si>
    <t>0105557088431</t>
  </si>
  <si>
    <t>0105557112811</t>
  </si>
  <si>
    <t>0105557157165</t>
  </si>
  <si>
    <t>บริษัท หลักทรัพย์เอสบีไอ ไทย ออนไลน์ จำกัด</t>
  </si>
  <si>
    <t>0105561026347</t>
  </si>
  <si>
    <t>0105561102094</t>
  </si>
  <si>
    <t>0105562098309</t>
  </si>
  <si>
    <t>0105562117851</t>
  </si>
  <si>
    <t>0105563105082</t>
  </si>
  <si>
    <t>0105564058690</t>
  </si>
  <si>
    <t>0105564077392</t>
  </si>
  <si>
    <t>0105564162055</t>
  </si>
  <si>
    <t>0105565018365</t>
  </si>
  <si>
    <t>บริษัท หลักทรัพย์วีบูลล์ (ประเทศไทย) จำกัด</t>
  </si>
  <si>
    <t>0105565019213</t>
  </si>
  <si>
    <t>บริษัท หลักทรัพย์บีเอ็นพี พารีบาส์ (ประเทศไทย) จำกัด</t>
  </si>
  <si>
    <t>0105566077284</t>
  </si>
  <si>
    <t>บริษัท หลักทรัพย์ธนชาต เวลธ์ จำกัด</t>
  </si>
  <si>
    <t>0105566126901</t>
  </si>
  <si>
    <t>0105566223451</t>
  </si>
  <si>
    <t>0107536000293</t>
  </si>
  <si>
    <t>บริษัท หลักทรัพย์เคจีไอ (ประเทศไทย) จำกัด (มหาชน)</t>
  </si>
  <si>
    <t>0107536000650</t>
  </si>
  <si>
    <t>บริษัท หลักทรัพย์ฟิลลิป (ประเทศไทย) จำกัด (มหาชน)</t>
  </si>
  <si>
    <t>0107536001575</t>
  </si>
  <si>
    <t>บริษัท หลักทรัพย์บียอนด์ จำกัด (มหาชน)</t>
  </si>
  <si>
    <t>0107537000572</t>
  </si>
  <si>
    <t>บริษัท หลักทรัพย์พาย จำกัด (มหาชน)</t>
  </si>
  <si>
    <t>0107537000653</t>
  </si>
  <si>
    <t>0107542000038</t>
  </si>
  <si>
    <t>0107545000128</t>
  </si>
  <si>
    <t>0107545000314</t>
  </si>
  <si>
    <t>บริษัท หลักทรัพย์เมย์แบงก์ (ประเทศไทย) จำกัด (มหาชน)</t>
  </si>
  <si>
    <t>0107547000079</t>
  </si>
  <si>
    <t>บริษัท หลักทรัพย์ฟินันเซีย ไซรัส จำกัด (มหาชน)</t>
  </si>
  <si>
    <t>0107547000184</t>
  </si>
  <si>
    <t>บริษัท หลักทรัพย์ไอ วี โกลบอล จำกัด (มหาชน)</t>
  </si>
  <si>
    <t>0107547000362</t>
  </si>
  <si>
    <t>บริษัท หลักทรัพย์กรุงศรี จำกัด (มหาชน)</t>
  </si>
  <si>
    <t>0107547000591</t>
  </si>
  <si>
    <t>บริษัท หลักทรัพย์ธนชาต จำกัด (มหาชน)</t>
  </si>
  <si>
    <t>0107547000796</t>
  </si>
  <si>
    <t>บริษัท หลักทรัพย์อาร์เอชบี (ประเทศไทย) จำกัด (มหาชน)</t>
  </si>
  <si>
    <t>0107547000842</t>
  </si>
  <si>
    <t>บริษัท หลักทรัพย์บัวหลวง จำกัด (มหาชน)</t>
  </si>
  <si>
    <t>0107548000056</t>
  </si>
  <si>
    <t>บริษัท หลักทรัพย์ยูโอบี เคย์เฮียน (ประเทศไทย) จำกัด (มหาชน)</t>
  </si>
  <si>
    <t>0107548000064</t>
  </si>
  <si>
    <t>0107550000190</t>
  </si>
  <si>
    <t>บริษัท หลักทรัพย์เมอร์ชั่น พาร์ทเนอร์ จำกัด (มหาชน)</t>
  </si>
  <si>
    <t>0107550000211</t>
  </si>
  <si>
    <t>บริษัท หลักทรัพย์ไอร่า จำกัด (มหาชน)</t>
  </si>
  <si>
    <t>0107552000057</t>
  </si>
  <si>
    <t>บริษัท หลักทรัพย์เพื่อธุรกิจหลักทรัพย์ จำกัด (มหาชน)</t>
  </si>
  <si>
    <t>0107557000063</t>
  </si>
  <si>
    <t>บริษัท หลักทรัพย์คิงส์ฟอร์ด จำกัด (มหาชน)</t>
  </si>
  <si>
    <t>0107561000234</t>
  </si>
  <si>
    <t>0107565000140</t>
  </si>
  <si>
    <t>บริษัท หลักทรัพย์จีเอ็มโอ-แซด คอม (ประเทศไทย) จำกัด (มหาชน)</t>
  </si>
  <si>
    <t>0105535048240</t>
  </si>
  <si>
    <t>บริษัท หลักทรัพย์จัดการกองทุนทิสโก้ จำกัด</t>
  </si>
  <si>
    <t>0105535048398</t>
  </si>
  <si>
    <t>บริษัท หลักทรัพย์จัดการกองทุนไทยพาณิชย์ จำกัด</t>
  </si>
  <si>
    <t>0105535048487</t>
  </si>
  <si>
    <t>บริษัท หลักทรัพย์จัดการกองทุนกสิกรไทย จำกัด</t>
  </si>
  <si>
    <t>0105535049700</t>
  </si>
  <si>
    <t>บริษัท หลักทรัพย์จัดการกองทุนรวมบัวหลวง จำกัด</t>
  </si>
  <si>
    <t>0105535050244</t>
  </si>
  <si>
    <t>0105539117408</t>
  </si>
  <si>
    <t>บริษัท หลักทรัพย์จัดการกองทุนอเบอร์ดีน (ประเทศไทย) จำกัด</t>
  </si>
  <si>
    <t>0105539122118</t>
  </si>
  <si>
    <t>บริษัท หลักทรัพย์จัดการกองทุนยูโอบี (ประเทศไทย) จำกัด</t>
  </si>
  <si>
    <t>0105539136674</t>
  </si>
  <si>
    <t>บริษัท หลักทรัพย์จัดการกองทุนกรุงศรี จำกัด</t>
  </si>
  <si>
    <t>0105540043706</t>
  </si>
  <si>
    <t>บริษัท หลักทรัพย์จัดการกองทุนเมอร์ชั่น พาร์ทเนอร์ จำกัด</t>
  </si>
  <si>
    <t>0105547010471</t>
  </si>
  <si>
    <t>บริษัท หลักทรัพย์จัดการกองทุนเกียรตินาคินภัทร จำกัด</t>
  </si>
  <si>
    <t>0105547011826</t>
  </si>
  <si>
    <t>บริษัท หลักทรัพย์จัดการกองทุนแอสเซท พลัส จำกัด</t>
  </si>
  <si>
    <t>0105547164509</t>
  </si>
  <si>
    <t>บริษัท หลักทรัพย์จัดการกองทุนพรินซิเพิล จำกัด</t>
  </si>
  <si>
    <t>0105549077166</t>
  </si>
  <si>
    <t>บริษัท หลักทรัพย์จัดการกองทุนเอ็กซ์สปริง จำกัด</t>
  </si>
  <si>
    <t>0105549101598</t>
  </si>
  <si>
    <t>บริษัท หลักทรัพย์จัดการกองทุนรวมฟิลลิป จำกัด</t>
  </si>
  <si>
    <t>0105549125152</t>
  </si>
  <si>
    <t>บริษัท หลักทรัพย์จัดการกองทุนเคดับบลิวไอ จำกัด</t>
  </si>
  <si>
    <t>0105551006645</t>
  </si>
  <si>
    <t>บริษัท หลักทรัพย์จัดการกองทุนแลนด์ แอนด์ เฮ้าส์ จำกัด</t>
  </si>
  <si>
    <t>0105557065139</t>
  </si>
  <si>
    <t>บริษัท หลักทรัพย์จัดการกองทุนบางกอกแคปปิตอล จำกัด</t>
  </si>
  <si>
    <t>0105558096151</t>
  </si>
  <si>
    <t>บริษัท หลักทรัพย์จัดการกองทุนเดนาลี เพรสทีจ จำกัด</t>
  </si>
  <si>
    <t>0105558135246</t>
  </si>
  <si>
    <t>บริษัท หลักทรัพย์จัดการกองทุนทาลิส จำกัด</t>
  </si>
  <si>
    <t>0105559064865</t>
  </si>
  <si>
    <t>บริษัท หลักทรัพย์จัดการกองทุนซีแอล จำกัด</t>
  </si>
  <si>
    <t>0105560035008</t>
  </si>
  <si>
    <t>บริษัท หลักทรัพย์จัดการกองทุนไอร่า จำกัด</t>
  </si>
  <si>
    <t>0105561093061</t>
  </si>
  <si>
    <t>บริษัท หลักทรัพย์จัดการกองทุนดาโอ จำกัด</t>
  </si>
  <si>
    <t>0105561143513</t>
  </si>
  <si>
    <t>บริษัท หลักทรัพย์จัดการกองทุนจิตตะ เวลธ์ จำกัด</t>
  </si>
  <si>
    <t>0105562086033</t>
  </si>
  <si>
    <t>บริษัท หลักทรัพย์จัดการกองทุนเอไอเอ (ประเทศไทย) จำกัด</t>
  </si>
  <si>
    <t>0105562135522</t>
  </si>
  <si>
    <t>บริษัท หลักทรัพย์จัดการกองทุนสแทชอเวย์ (ประเทศไทย) จำกัด</t>
  </si>
  <si>
    <t>0105562168374</t>
  </si>
  <si>
    <t>บริษัท หลักทรัพย์จัดการกองทุนซาวาคามิ (ประเทศไทย) จำกัด</t>
  </si>
  <si>
    <t>0105563013749</t>
  </si>
  <si>
    <t>บริษัท หลักทรัพย์จัดการกองทุนการ์เดียนแคปิตอล จำกัด</t>
  </si>
  <si>
    <t>0105563146528</t>
  </si>
  <si>
    <t>บริษัท หลักทรัพย์จัดการกองทุนลีฟแคปปิตอล จำกัด</t>
  </si>
  <si>
    <t>0105565112264</t>
  </si>
  <si>
    <t>บริษัท หลักทรัพย์จัดการกองทุนอีสท์สปริง (ประเทศไทย) จำกัด</t>
  </si>
  <si>
    <t>0105565185199</t>
  </si>
  <si>
    <t>บริษัท หลักทรัพย์จัดการกองทุนเมธา จำกัด</t>
  </si>
  <si>
    <t>0107536001371</t>
  </si>
  <si>
    <t>บริษัท หลักทรัพย์จัดการกองทุนเอ็มเอฟซี จำกัด (มหาชน)</t>
  </si>
  <si>
    <t>0107545000373</t>
  </si>
  <si>
    <t>บริษัท หลักทรัพย์จัดการกองทุนกรุงไทย จำกัด (มหาชน)</t>
  </si>
  <si>
    <t>0105556058937</t>
  </si>
  <si>
    <t>บริษัท หลักทรัพย์นายหน้าซื้อขายหน่วยลงทุนอมุนดิ (ประเทศไทย) จำกัด</t>
  </si>
  <si>
    <t>0105559043531</t>
  </si>
  <si>
    <t>บริษัท หลักทรัพย์นายหน้าซื้อขายหน่วยลงทุนเวลท์ รีพับบลิค จำกัด</t>
  </si>
  <si>
    <t>0105559137447</t>
  </si>
  <si>
    <t>0105559176736</t>
  </si>
  <si>
    <t>0105560054916</t>
  </si>
  <si>
    <t>บริษัท หลักทรัพย์นายหน้าซื้อขายหน่วยลงทุนฟินโนมีนา จำกัด</t>
  </si>
  <si>
    <t>0105561093362</t>
  </si>
  <si>
    <t>0105562016183</t>
  </si>
  <si>
    <t>บริษัท หลักทรัพย์นายหน้าซื้อขายหน่วยลงทุนไฟแนนเชียล ลิงค์ จำกัด</t>
  </si>
  <si>
    <t>0105562185236</t>
  </si>
  <si>
    <t>บริษัท หลักทรัพย์นายหน้าซื้อขายหน่วยลงทุนเทรเชอริสต์ จำกัด</t>
  </si>
  <si>
    <t>0105563116785</t>
  </si>
  <si>
    <t>บริษัท หลักทรัพย์นายหน้าซื้อขายหน่วยลงทุนฐานเศรษฐกิจ แคปพิตอล จำกัด</t>
  </si>
  <si>
    <t>0105564059394</t>
  </si>
  <si>
    <t>บริษัท หลักทรัพย์นายหน้าซื้อขายหน่วยลงทุนเวลธ์ เซอร์ติฟายด์ จำกัด</t>
  </si>
  <si>
    <t>0105564136810</t>
  </si>
  <si>
    <t>0105545127541</t>
  </si>
  <si>
    <t>บริษัท หลักทรัพย์ที่ปรึกษาการลงทุนต้นธารคอร์ปอเรชั่น จำกัด</t>
  </si>
  <si>
    <t>0105549031301</t>
  </si>
  <si>
    <t>บริษัท หลักทรัพย์ที่ปรึกษาการลงทุนไคลเอนท์-เซนเตอร์ ครอส-บอร์เดอร์ จำกัด</t>
  </si>
  <si>
    <t>0105553061538</t>
  </si>
  <si>
    <t>บริษัท หลักทรัพย์ที่ปรึกษาการลงทุนเวลธ ครีเอชั่น อินเตอร์เนชั่นแนล จำกัด</t>
  </si>
  <si>
    <t>0105555024133</t>
  </si>
  <si>
    <t>บริษัท หลักทรัพย์ที่ปรึกษาการลงทุนเอ็มบีเอ็มจี จำกัด</t>
  </si>
  <si>
    <t>0105556095590</t>
  </si>
  <si>
    <t>บริษัท หลักทรัพย์ที่ปรึกษาการลงทุนเอกการลงทุน จำกัด</t>
  </si>
  <si>
    <t>0105556122317</t>
  </si>
  <si>
    <t>บริษัท หลักทรัพย์ที่ปรึกษาการลงทุนเอฟเอสเอส อินเตอร์เนชั่นแนล จำกัด</t>
  </si>
  <si>
    <t>0105557150675</t>
  </si>
  <si>
    <t>บริษัท หลักทรัพย์ที่ปรึกษาการลงทุนเทรเชอริสต์ จำกัด</t>
  </si>
  <si>
    <t>0105559010242</t>
  </si>
  <si>
    <t>บริษัท หลักทรัพย์ที่ปรึกษาการลงทุนโพรบิท แอดไวซอรี่ จำกัด</t>
  </si>
  <si>
    <t>0105560006431</t>
  </si>
  <si>
    <t>บริษัท หลักทรัพย์ที่ปรึกษาการลงทุนดีพสโคป จำกัด</t>
  </si>
  <si>
    <t>0105561067019</t>
  </si>
  <si>
    <t>บริษัท หลักทรัพย์ที่ปรึกษาการลงทุนบี แอนด์ บี ไลฟ์ พาร์ทเนอร์ จำกัด</t>
  </si>
  <si>
    <t>0105562115220</t>
  </si>
  <si>
    <t>บริษัท หลักทรัพย์ที่ปรึกษาการลงทุนอเวนเจอร์ แพลนเนอร์ จำกัด</t>
  </si>
  <si>
    <t>0105563069639</t>
  </si>
  <si>
    <t>บริษัท หลักทรัพย์ที่ปรึกษาการลงทุนโรโบเวลธ์ จำกัด</t>
  </si>
  <si>
    <t>0105564112678</t>
  </si>
  <si>
    <t>0105564139860</t>
  </si>
  <si>
    <t>บริษัท หลักทรัพย์ที่ปรึกษาการลงทุนบีเอ็มเค เวลธ์ จำกัด</t>
  </si>
  <si>
    <t>0105564167235</t>
  </si>
  <si>
    <t>บริษัท หลักทรัพย์ที่ปรึกษาการลงทุนควอนตัม เว็ลธ์ จำกัด</t>
  </si>
  <si>
    <t>0105565129248</t>
  </si>
  <si>
    <t>บริษัท หลักทรัพย์ที่ปรึกษาการลงทุนเดฟินิท จำกัด</t>
  </si>
  <si>
    <t>0105565136872</t>
  </si>
  <si>
    <t>บริษัท หลักทรัพย์ที่ปรึกษาการลงทุนฟินน์คอร์ป จำกัด</t>
  </si>
  <si>
    <t>0105566136809</t>
  </si>
  <si>
    <t>บริษัท หลักทรัพย์ที่ปรึกษาการลงทุนฮิปโป เวลธ์ (ไทยแลนด์) จำกัด</t>
  </si>
  <si>
    <t>0105567054482</t>
  </si>
  <si>
    <t>0105551098035</t>
  </si>
  <si>
    <t>0105551118532</t>
  </si>
  <si>
    <t>0105551131377</t>
  </si>
  <si>
    <t>0105551134457</t>
  </si>
  <si>
    <t>บริษัท หลักทรัพย์ที่ปรึกษาการลงทุนคลาสสิก ออสสิริส จำกัด</t>
  </si>
  <si>
    <t>0105559117128</t>
  </si>
  <si>
    <t>0105560031282</t>
  </si>
  <si>
    <t>0105560042039</t>
  </si>
  <si>
    <t>0105561066551</t>
  </si>
  <si>
    <t>0105561080406</t>
  </si>
  <si>
    <t>0105561124632</t>
  </si>
  <si>
    <t>0105561129367</t>
  </si>
  <si>
    <t>0105561177671</t>
  </si>
  <si>
    <t>0105561177973</t>
  </si>
  <si>
    <t>0105561184309</t>
  </si>
  <si>
    <t>บริษัท ซิปเม็กซ์ จำกัด</t>
  </si>
  <si>
    <t>0105563028096</t>
  </si>
  <si>
    <t>0105564067524</t>
  </si>
  <si>
    <t>0105564069535</t>
  </si>
  <si>
    <t>0105564119338</t>
  </si>
  <si>
    <t>0105565018462</t>
  </si>
  <si>
    <t>0105565028531</t>
  </si>
  <si>
    <t>บริษัท รักขา ดิจิทัล จำกัด</t>
  </si>
  <si>
    <t>0105565049929</t>
  </si>
  <si>
    <t>บริษัท ออร์บิกซ์ คัสโทเดียน จำกัด</t>
  </si>
  <si>
    <t>0105565055350</t>
  </si>
  <si>
    <t>0105565079411</t>
  </si>
  <si>
    <t>0105566095843</t>
  </si>
  <si>
    <t>0115561017992</t>
  </si>
  <si>
    <t>0135562011351</t>
  </si>
  <si>
    <t>0105561110062</t>
  </si>
  <si>
    <t>บริษัท ลองรูท (ประเทศไทย) จำกัด</t>
  </si>
  <si>
    <t>0105561132759</t>
  </si>
  <si>
    <t>0105561143424</t>
  </si>
  <si>
    <t>0105562189690</t>
  </si>
  <si>
    <t>0105564003241</t>
  </si>
  <si>
    <t>0105565081148</t>
  </si>
  <si>
    <t>0125564009800</t>
  </si>
  <si>
    <t>0105550098813</t>
  </si>
  <si>
    <t>0105556127688</t>
  </si>
  <si>
    <t>บริษัท สินวัฒนา คราวด์ฟันดิง คอร์ปอเรชั่น จำกัด</t>
  </si>
  <si>
    <t>0105561130284</t>
  </si>
  <si>
    <t>0105562120193</t>
  </si>
  <si>
    <t>0105563028711</t>
  </si>
  <si>
    <t>0105563070599</t>
  </si>
  <si>
    <t>0125561016651</t>
  </si>
  <si>
    <t>0105563134503</t>
  </si>
  <si>
    <t>0105538025143</t>
  </si>
  <si>
    <t>0107552000081</t>
  </si>
  <si>
    <t>บริษัท แอล เอช ไฟแนนซ์เชียล กรุ๊ป จำกัด (มหาชน)</t>
  </si>
  <si>
    <t>0993000132416</t>
  </si>
  <si>
    <t>สมาคมบริษัทหลักทรัพย์ไทย</t>
  </si>
  <si>
    <t>0994000165684</t>
  </si>
  <si>
    <t>สำนักงานคณะกรรมการกำกับหลักทรัพย์และตลาดหลักทรัพย์</t>
  </si>
  <si>
    <t>0100539000280</t>
  </si>
  <si>
    <t>ธนาคารเจพีมอร์แกน เชส สาขากรุงเทพฯ</t>
  </si>
  <si>
    <t>0100544011383</t>
  </si>
  <si>
    <t>ธนาคารแห่งอเมริกา เนชั่นแนล แอสโซซิเอชั่น</t>
  </si>
  <si>
    <t>0100546000150</t>
  </si>
  <si>
    <t>ธนาคารบีเอ็นพี พารีบาส์ สาขากรุงเทพฯ</t>
  </si>
  <si>
    <t>0100546045111</t>
  </si>
  <si>
    <t>ธนาคารดอยซ์แบงก์</t>
  </si>
  <si>
    <t>0107536000498</t>
  </si>
  <si>
    <t>ธนาคารสแตนดาร์ดชาร์เตอร์ด (ไทย) จำกัด (มหาชน)</t>
  </si>
  <si>
    <t>0100528000127</t>
  </si>
  <si>
    <t>ธนาคารซิตี้แบงก์ เอ็น. เอ.</t>
  </si>
  <si>
    <t>0100544000390</t>
  </si>
  <si>
    <t>ธนาคารฮ่องกงและเซี่ยงไฮ้แบงกิ้งคอร์ปอเรชั่น จำกัด</t>
  </si>
  <si>
    <t>0107535000176</t>
  </si>
  <si>
    <t>ธนาคารยูโอบี จำกัด (มหาชน)</t>
  </si>
  <si>
    <t>0107536000102</t>
  </si>
  <si>
    <t>ธนาคารไทยพาณิชย์ จำกัด (มหาชน)</t>
  </si>
  <si>
    <t>0107536000251</t>
  </si>
  <si>
    <t>ธนาคารไอซีบีซี (ไทย) จำกัด (มหาชน)</t>
  </si>
  <si>
    <t>0107536000315</t>
  </si>
  <si>
    <t>ธนาคารกสิกรไทย จำกัด (มหาชน)</t>
  </si>
  <si>
    <t>0107536000374</t>
  </si>
  <si>
    <t>ธนาคารกรุงเทพ จำกัด (มหาชน)</t>
  </si>
  <si>
    <t>0107536000986</t>
  </si>
  <si>
    <t>ธนาคารเกียรตินาคินภัทร จำกัด (มหาชน)</t>
  </si>
  <si>
    <t>0107536001079</t>
  </si>
  <si>
    <t>ธนาคารกรุงศรีอยุธยา จำกัด (มหาชน)</t>
  </si>
  <si>
    <t>0107537000017</t>
  </si>
  <si>
    <t>ธนาคารทหารไทยธนชาต จำกัด (มหาชน)</t>
  </si>
  <si>
    <t>0107537000882</t>
  </si>
  <si>
    <t>ธนาคารกรุงไทย จำกัด (มหาชน)</t>
  </si>
  <si>
    <t>0107537002338</t>
  </si>
  <si>
    <t>ธนาคารซีไอเอ็มบี ไทย จำกัด (มหาชน)</t>
  </si>
  <si>
    <t>0107539000171</t>
  </si>
  <si>
    <t>ธนาคารทิสโก้ จำกัด (มหาชน)</t>
  </si>
  <si>
    <t>0107548000234</t>
  </si>
  <si>
    <t>ธนาคารแลนด์ แอนด์ เฮ้าส์ จำกัด (มหาชน)</t>
  </si>
  <si>
    <t>0107548000552</t>
  </si>
  <si>
    <t>ธนาคารไทยเครดิต จำกัด (มหาชน)</t>
  </si>
  <si>
    <t>0107557000420</t>
  </si>
  <si>
    <t>ธนาคารเอเอ็นแซด (ไทย) จำกัด (มหาชน)</t>
  </si>
  <si>
    <t>0994000164891</t>
  </si>
  <si>
    <t>ธนาคารออมสิน</t>
  </si>
  <si>
    <t>0100544007629</t>
  </si>
  <si>
    <t>0107537001081</t>
  </si>
  <si>
    <t>0107537001315</t>
  </si>
  <si>
    <t>0107537001897</t>
  </si>
  <si>
    <t>0107540000103</t>
  </si>
  <si>
    <t>0107550000238</t>
  </si>
  <si>
    <t>0107555000104</t>
  </si>
  <si>
    <t>0107555000210</t>
  </si>
  <si>
    <t>0107555000376</t>
  </si>
  <si>
    <t>0107555000406</t>
  </si>
  <si>
    <t>0107555000431</t>
  </si>
  <si>
    <t>บริษัท ชับบ์ ไลฟ์ แอสชัวรันซ์ จำกัด (มหาชน)</t>
  </si>
  <si>
    <t>0107555000465</t>
  </si>
  <si>
    <t>0107555000589</t>
  </si>
  <si>
    <t>0107556000671</t>
  </si>
  <si>
    <t>0107563000304</t>
  </si>
  <si>
    <t>condition_3</t>
  </si>
  <si>
    <t>condition_4.2</t>
  </si>
  <si>
    <r>
      <t>ตอบ "ใช่" เฉพาะบริษัทที่เป็น</t>
    </r>
    <r>
      <rPr>
        <b/>
        <sz val="9"/>
        <rFont val="Tahoma"/>
        <family val="2"/>
        <scheme val="major"/>
      </rPr>
      <t xml:space="preserve"> </t>
    </r>
    <r>
      <rPr>
        <b/>
        <u/>
        <sz val="9"/>
        <rFont val="Tahoma"/>
        <family val="2"/>
        <scheme val="major"/>
      </rPr>
      <t>"ผู้ให้บริการระบบ"</t>
    </r>
    <r>
      <rPr>
        <sz val="9"/>
        <rFont val="Tahoma"/>
        <family val="2"/>
        <scheme val="major"/>
      </rPr>
      <t xml:space="preserve"> เท่านั้น 
กรณีบริษัทเป็น</t>
    </r>
    <r>
      <rPr>
        <u/>
        <sz val="9"/>
        <rFont val="Tahoma"/>
        <family val="2"/>
        <scheme val="major"/>
      </rPr>
      <t>ผู้ใช้งานระบบ</t>
    </r>
    <r>
      <rPr>
        <sz val="9"/>
        <rFont val="Tahoma"/>
        <family val="2"/>
        <scheme val="major"/>
      </rPr>
      <t xml:space="preserve"> Finnet และ/หรือ FundConnext ให้ตอบ "ไม่ใช่"</t>
    </r>
  </si>
  <si>
    <r>
      <t xml:space="preserve">ร้อยละ
</t>
    </r>
    <r>
      <rPr>
        <sz val="10"/>
        <rFont val="Tahoma"/>
        <family val="2"/>
        <scheme val="minor"/>
      </rPr>
      <t>(เช่น 90% ให้ใส่เลข 90)</t>
    </r>
  </si>
  <si>
    <r>
      <t xml:space="preserve">ผู้ประกอบธุรกิจที่มีลักษณะดังต่อไปนึ้ครบทุกข้อ นับว่าเป็น "ผู้ประกอบธุรกิจขนาดเล็ก"
1. </t>
    </r>
    <r>
      <rPr>
        <u/>
        <sz val="9"/>
        <color theme="1"/>
        <rFont val="Tahoma"/>
        <family val="2"/>
        <scheme val="major"/>
      </rPr>
      <t>ไม่ใช่</t>
    </r>
    <r>
      <rPr>
        <sz val="9"/>
        <color theme="1"/>
        <rFont val="Tahoma"/>
        <family val="2"/>
        <scheme val="major"/>
      </rPr>
      <t>ศูนย์ซื้อขายสินทรัพย์ดิจิทัล  นายหน้าซื้อขายสินทรัพย์ดิจิทัล  ผู้ค้าสินทรัพย์ดิจิทัล  ผู้จัดการเงินทุนสินทรัพย์ดิจิทัล  และ/หรือ  ผู้ให้บริการรับฝากสินทรัพย์ดิจิทัล
2. มีมูลค่าธุรกรรมรวมระหว่าง 1 ม.ค. 68 – 31 ธ.ค. 68 ไม่เกิน 250,000 ล้านบาท และ
3. จำนวนลูกค้าไม่เกิน 1,000 ราย  ถือเป็น “ผู้ประกอบธุรกิจขนาดเล็ก”</t>
    </r>
  </si>
  <si>
    <r>
      <rPr>
        <b/>
        <sz val="10"/>
        <rFont val="Tahoma"/>
        <family val="2"/>
        <scheme val="minor"/>
      </rPr>
      <t>ประเภทธุรกิจ</t>
    </r>
    <r>
      <rPr>
        <sz val="10"/>
        <rFont val="Tahoma"/>
        <family val="2"/>
        <scheme val="minor"/>
      </rPr>
      <t xml:space="preserve">
</t>
    </r>
    <r>
      <rPr>
        <sz val="9"/>
        <rFont val="Tahoma"/>
        <family val="2"/>
        <scheme val="minor"/>
      </rPr>
      <t xml:space="preserve">หมายเหตุ: 
(1) หากมีการดำเนินธุรกิจมากกว่า 1 ประเภท ให้เลือกธุรกิจที่มีโอกาสเกิดเหตุการณ์ความเสี่ยง (likelihood) ที่สูงกว่า (อ้างอิงตามส่วนที่ 3 ของคำอธิบายประกอบการจัดทำแบบ RLA)
(2) กรณีธุรกิจมี likelihood เท่ากัน ให้เลือกธุรกิจหลักของบริษัท 1 ธุรกิจ
</t>
    </r>
    <r>
      <rPr>
        <sz val="9"/>
        <color rgb="FF0070C0"/>
        <rFont val="Tahoma"/>
        <family val="2"/>
        <scheme val="minor"/>
      </rPr>
      <t xml:space="preserve">(3) กรณีผู้ประกอบธุรกิจบริษัทหลักทรัพย์ซึ่งมีการให้บริการโทเคนดิจิทัล (Digital Token) ที่ไม่ถือว่าเป็นการประกอบธุรกิจสินทรัพย์ดิจิทัลที่ต้องได้รับการอนุญาตตามกฎหมายว่าด้วยการประกอบธุรกิจสินทรัพย์ดิจิทัล (Investment Token ที่ได้รับอนุญาตเสนอขายจากสำนักงาน หรือ G-Token) </t>
    </r>
    <r>
      <rPr>
        <u/>
        <sz val="9"/>
        <color rgb="FF0070C0"/>
        <rFont val="Tahoma"/>
        <family val="2"/>
        <scheme val="minor"/>
      </rPr>
      <t>ให้ตอบประเภทธุรกิจเดิม</t>
    </r>
    <r>
      <rPr>
        <sz val="9"/>
        <color rgb="FF0070C0"/>
        <rFont val="Tahoma"/>
        <family val="2"/>
        <scheme val="minor"/>
      </rPr>
      <t xml:space="preserve">
</t>
    </r>
    <r>
      <rPr>
        <i/>
        <u/>
        <sz val="9"/>
        <color rgb="FF0070C0"/>
        <rFont val="Tahoma"/>
        <family val="2"/>
        <scheme val="minor"/>
      </rPr>
      <t>ตัวอย่างเช่น</t>
    </r>
    <r>
      <rPr>
        <i/>
        <sz val="9"/>
        <color rgb="FF0070C0"/>
        <rFont val="Tahoma"/>
        <family val="2"/>
        <scheme val="minor"/>
      </rPr>
      <t xml:space="preserve"> บล. หากมีการให้บริการ G-Token ให้ระบุว่าเป็น "นายหน้าซื้อขาย / ค้า / จัดจำหน่ายหลักทรัพย์"</t>
    </r>
  </si>
  <si>
    <r>
      <t xml:space="preserve">เจ้าหน้าที่คุ้มครองข้อมูลส่วนบุคคล (DPO : Data Protection Officer)  
</t>
    </r>
    <r>
      <rPr>
        <b/>
        <sz val="10"/>
        <color rgb="FF0070C0"/>
        <rFont val="Tahoma"/>
        <family val="2"/>
        <scheme val="minor"/>
      </rPr>
      <t>*new : เพิ่มเติมจากแบบ RLA ครั้งก่อนหน้า*</t>
    </r>
  </si>
  <si>
    <r>
      <t>บริษัทท่านมี DPO</t>
    </r>
    <r>
      <rPr>
        <vertAlign val="superscript"/>
        <sz val="10"/>
        <color rgb="FF0070C0"/>
        <rFont val="Tahoma"/>
        <family val="2"/>
        <scheme val="minor"/>
      </rPr>
      <t>1</t>
    </r>
    <r>
      <rPr>
        <sz val="10"/>
        <color rgb="FF0070C0"/>
        <rFont val="Tahoma"/>
        <family val="2"/>
        <scheme val="minor"/>
      </rPr>
      <t xml:space="preserve"> ปฏิบัติหน้าที่หรือไม่
1) มี โดยบริษัทมีการแต่งตั้ง DPO ปฏิบัติหน้าที่ให้กับบริษัทเอง
2) มี โดยบริษัทได้ให้ DPO ของเครือกิจการหรือเครือธุรกิจเดียวกัน ปฏิบัติหน้าที่ให้กับบริษัท
3) ไม่มี DPO **หากตอบไม่มี โปรดระบุข้อมูลในช่องหมายเหตุ cell H24**
</t>
    </r>
    <r>
      <rPr>
        <vertAlign val="superscript"/>
        <sz val="10"/>
        <color rgb="FF0070C0"/>
        <rFont val="Tahoma"/>
        <family val="2"/>
        <scheme val="minor"/>
      </rPr>
      <t xml:space="preserve">1 </t>
    </r>
    <r>
      <rPr>
        <sz val="10"/>
        <color rgb="FF0070C0"/>
        <rFont val="Tahoma"/>
        <family val="2"/>
        <scheme val="minor"/>
      </rPr>
      <t xml:space="preserve">พระราชบัญญัติคุ้มครองข้อมูลส่วนบุคคล พ.ศ. 2562 (PDPA) มาตรา 40 ระบุถึงเงื่อนไขและหลักเกณฑ์ที่ผู้ควบคุมข้อมูลส่วนบุคคล (Data Controller) หรือผู้ประมวลผลข้อมูลส่วนบุคคล (Data Processor) ที่เข้าข่ายจะต้องแต่งตั้ง เจ้าหน้าที่คุ้มครองข้อมูลส่วนบุคคล (DPO) เพื่อทำหน้าที่ตามมาตรา 41 ของพระราชบัญญัติ PDPA
</t>
    </r>
    <r>
      <rPr>
        <vertAlign val="superscript"/>
        <sz val="10"/>
        <color rgb="FF0070C0"/>
        <rFont val="Tahoma"/>
        <family val="2"/>
        <scheme val="minor"/>
      </rPr>
      <t xml:space="preserve">2 </t>
    </r>
    <r>
      <rPr>
        <sz val="10"/>
        <color rgb="FF0070C0"/>
        <rFont val="Tahoma"/>
        <family val="2"/>
        <scheme val="minor"/>
      </rPr>
      <t>สำนักงานสอบถามเป็นข้อมูล survey เท่านั้น (ข้อมูลที่ท่านได้ระบุในรายการนี้ไม่ได้ส่งผลต่อการพิจารณาตามข้อกำหนดของประกาศ สธ. 38/2565)
ทั้งนี้ สำนักงานคณะกรรมการคุ้มครองข้อมูลส่วนบุคคล (สคส.) ได้แจ้งขอความร่วมมือให้บริษัทที่เข้าข่ายตาม PDPA จัดตั้ง DPO เพื่อให้เป็นไปตามข้อกำหนด PDPA ด้วย</t>
    </r>
  </si>
  <si>
    <r>
      <t>นับจากผู้ให้บริการภายนอกด้าน IT</t>
    </r>
    <r>
      <rPr>
        <sz val="10"/>
        <color rgb="FFFF0000"/>
        <rFont val="Tahoma"/>
        <family val="2"/>
        <scheme val="minor"/>
      </rPr>
      <t xml:space="preserve"> </t>
    </r>
    <r>
      <rPr>
        <sz val="10"/>
        <color rgb="FF0070C0"/>
        <rFont val="Tahoma"/>
        <family val="2"/>
        <scheme val="minor"/>
      </rPr>
      <t>ที่ให้บริการแก่บริษัท</t>
    </r>
    <r>
      <rPr>
        <b/>
        <sz val="10"/>
        <color rgb="FF0070C0"/>
        <rFont val="Tahoma"/>
        <family val="2"/>
        <scheme val="minor"/>
      </rPr>
      <t xml:space="preserve"> </t>
    </r>
    <r>
      <rPr>
        <sz val="10"/>
        <rFont val="Tahoma"/>
        <family val="2"/>
        <scheme val="minor"/>
      </rPr>
      <t>(IT service provider ไม่รวม business partner และธนาคารที่ให้บริการฝากถอนเงินสด) โดยนับรวมบริษัทในเครือ ที่ครอบคลุมบริการ ดังนี้
1) Cloud service provider
2) IT support สำหรับดูแล end-user device และ server
3) Security operation center
4) ผู้ให้บริการ Co-location
5) บริการ IT อื่น ๆ ที่หากผู้ให้บริการหยุดให้บริการ จะส่งผลกระทบต่อการให้บริการของบริษัท</t>
    </r>
  </si>
  <si>
    <r>
      <t xml:space="preserve">ให้คำนวณจาก 
(จำนวนบุคลากรด้าน IT ประจำองค์กรที่ลาออกระหว่างวันที่ 1 มกราคม 2568 - 31 ธันวาคม 2568)
</t>
    </r>
    <r>
      <rPr>
        <u/>
        <sz val="10"/>
        <rFont val="Tahoma"/>
        <family val="2"/>
        <scheme val="minor"/>
      </rPr>
      <t xml:space="preserve">หารด้วย
</t>
    </r>
    <r>
      <rPr>
        <sz val="10"/>
        <rFont val="Tahoma"/>
        <family val="2"/>
        <scheme val="minor"/>
      </rPr>
      <t xml:space="preserve">[(จำนวนอัตราบุคลากรด้าน IT ประจำองค์กร ณ วันที่ 1 มกราคม 2568 + จำนวนอัตราบุคลากรด้าน IT ประจำองค์กร ณ วันที่ 31 ธันวาคม 2568)/2]
*เงื่อนไขบุคลากร IT ประจำองค์กร โปรดอ้างอิงคำอธิบายตามข้อ 2.5
</t>
    </r>
  </si>
  <si>
    <r>
      <rPr>
        <b/>
        <sz val="10"/>
        <rFont val="Tahoma"/>
        <family val="2"/>
        <scheme val="minor"/>
      </rPr>
      <t xml:space="preserve">มูลค่าการซื้อขาย (Transaction value) </t>
    </r>
    <r>
      <rPr>
        <sz val="10"/>
        <color rgb="FFFF0000"/>
        <rFont val="Tahoma"/>
        <family val="2"/>
        <scheme val="minor"/>
      </rPr>
      <t>*ยอดรวม (Accumulated Value) ไม่ใช่ค่าเฉลีย*</t>
    </r>
    <r>
      <rPr>
        <sz val="10"/>
        <rFont val="Tahoma"/>
        <family val="2"/>
        <scheme val="minor"/>
      </rPr>
      <t xml:space="preserve">
*ข้อมูลช่วงวันที่ 1 มกราคม 2568 – 31 ธันวาคม 2568</t>
    </r>
  </si>
  <si>
    <r>
      <rPr>
        <b/>
        <sz val="10"/>
        <rFont val="Tahoma"/>
        <family val="2"/>
        <scheme val="minor"/>
      </rPr>
      <t>มูลค่าทรัพย์สินของลูกค้าทั้งหมดที่อยู่ภายใต้การบริหารจัดการ (Value of asset under management)</t>
    </r>
    <r>
      <rPr>
        <sz val="10"/>
        <rFont val="Tahoma"/>
        <family val="2"/>
        <scheme val="minor"/>
      </rPr>
      <t xml:space="preserve">
*ข้อมูล ณ วันที่ 31 ธันวาคม 2568</t>
    </r>
  </si>
  <si>
    <r>
      <rPr>
        <b/>
        <sz val="10"/>
        <rFont val="Tahoma"/>
        <family val="2"/>
        <scheme val="minor"/>
      </rPr>
      <t>จำนวนลูกค้า (Number of customers)</t>
    </r>
    <r>
      <rPr>
        <sz val="10"/>
        <rFont val="Tahoma"/>
        <family val="2"/>
        <scheme val="minor"/>
      </rPr>
      <t xml:space="preserve">
*ข้อมูล ณ วันที่ 31 ธันวาคม 2568</t>
    </r>
  </si>
  <si>
    <r>
      <rPr>
        <b/>
        <sz val="10"/>
        <rFont val="Tahoma"/>
        <family val="2"/>
        <scheme val="minor"/>
      </rPr>
      <t xml:space="preserve">ร้อยละของมูลค่าธุรกรรมของลูกค้ารายย่อยที่เกิดขึ้นผ่านช่องทางอิเล็กทรอนิกส์ 
(Percentage of transaction value made by retail customers via e-channels) 
</t>
    </r>
    <r>
      <rPr>
        <sz val="10"/>
        <rFont val="Tahoma"/>
        <family val="2"/>
        <scheme val="minor"/>
      </rPr>
      <t>*ข้อมูลช่วงวันที่ 1 มกราคม 2568 – 31 ธันวาคม 2568</t>
    </r>
  </si>
  <si>
    <t>(วัน/เดือน/ปี ค.ศ.) เช่น 05/01/2025</t>
  </si>
  <si>
    <r>
      <t xml:space="preserve">%
</t>
    </r>
    <r>
      <rPr>
        <sz val="10"/>
        <color rgb="FF0070C0"/>
        <rFont val="Tahoma"/>
        <family val="2"/>
        <scheme val="minor"/>
      </rPr>
      <t xml:space="preserve">(โปรดตรวจสอบหน่วย </t>
    </r>
    <r>
      <rPr>
        <u/>
        <sz val="10"/>
        <color rgb="FF0070C0"/>
        <rFont val="Tahoma"/>
        <family val="2"/>
        <scheme val="minor"/>
      </rPr>
      <t>ตัวอย่างเช่น</t>
    </r>
    <r>
      <rPr>
        <sz val="10"/>
        <color rgb="FF0070C0"/>
        <rFont val="Tahoma"/>
        <family val="2"/>
        <scheme val="minor"/>
      </rPr>
      <t xml:space="preserve"> หากท่านระบุ 0.3 แสดงว่ามี Turnover Rate 0.3% มิใช่ 30%)</t>
    </r>
  </si>
  <si>
    <r>
      <t xml:space="preserve">(1) </t>
    </r>
    <r>
      <rPr>
        <u/>
        <sz val="10"/>
        <rFont val="Tahoma"/>
        <family val="2"/>
        <scheme val="minor"/>
      </rPr>
      <t>ไม่รวมบุคลากรประเภท outsource, contract</t>
    </r>
    <r>
      <rPr>
        <sz val="10"/>
        <rFont val="Tahoma"/>
        <family val="2"/>
        <scheme val="minor"/>
      </rPr>
      <t xml:space="preserve">
(2) บุคลากรด้าน IT จากบริษัทแม่ หมายถึง บุคลากรที่ทำงานประจำที่ได้รับค่าจ้างและสวัสดิการจากบริษัทแม่เท่านั้น และรับผิดชอบงานเกี่ยวกับ IT เช่น IT risk/ IT operation/ IT governance/ developer/ system admin/ IT security/ helpdesk/ IT compliance/ IT audit เป็นต้น โดยนับรวมบุคลากรในทุกระดับตั้งแต่ officer ถึง C-suite level  ทั้งนี้ ไม่นับรวม Board of Directors แต่หาก C-suite level เป็นคณะกรรมการบริษัทด้วยสามารถนับได้
</t>
    </r>
    <r>
      <rPr>
        <sz val="10"/>
        <color rgb="FF0070C0"/>
        <rFont val="Tahoma"/>
        <family val="2"/>
        <scheme val="minor"/>
      </rPr>
      <t>(3) กรณีบริษัทเป็นบริษัทในเครือของ Group บริษัทต่างประเทศ ทำให้มีข้อจำกัดไม่สามารถระบุจำนวนบุคลากรด้าน IT จากบริษัทแม่หรือบริษัทในเครือที่แน่นอนได้ ขอให้ใช้ข้อมูล Best Estimation เช่น คำนวณเฉลี่ยจาก Man-Hour ที่ Charge Service เป็นต้น หากยังคงมีข้อจำกัด ให้ระบุข้อมูลในช่อง "หมายเหตุ" cell H16 สำหรับสาเหตุการไม่สามารถระบุข้อมูลได้</t>
    </r>
  </si>
  <si>
    <r>
      <t xml:space="preserve">(1) นับเฉพาะพนักงานประเภท outsource/contract ที่ปฏิบัติงานประจำวัน (daily operations) ให้กับบริษัท หรือเข้ามาปฏิบัติงานประจำที่สถานที่ของบริษัท
</t>
    </r>
    <r>
      <rPr>
        <sz val="10"/>
        <color rgb="FF0070C0"/>
        <rFont val="Tahoma"/>
        <family val="2"/>
        <scheme val="minor"/>
      </rPr>
      <t>(2) กรณีบริษัทเป็นบริษัทในเครือของ Group บริษัทต่างประเทศ ทำให้มีข้อจำกัดไม่สามารถระบุจำนวน outsource หรือ contract จากบริษัทแม่หรือบริษัทในเครือต่างประเทศที่ให้บริการต่อบริษัท ขอให้ใช้ข้อมูล Best Estimation เช่น คำนวณเฉลี่ยจาก Man-Hour ที่ Charge Service เป็นต้น หากยังคงมีข้อจำกัด ให้ระบุข้อมูลในช่อง "หมายเหตุ" cell H17 สำหรับสาเหตุการไม่สามารถระบุข้อมูลได้</t>
    </r>
    <r>
      <rPr>
        <sz val="10"/>
        <rFont val="Tahoma"/>
        <family val="2"/>
        <scheme val="minor"/>
      </rPr>
      <t xml:space="preserve">
</t>
    </r>
  </si>
  <si>
    <r>
      <t xml:space="preserve">• แบบ RLA ฉบับปี 2569 เพื่อนำส่งแบบ RLA </t>
    </r>
    <r>
      <rPr>
        <b/>
        <sz val="12"/>
        <color rgb="FFC00000"/>
        <rFont val="Tahoma"/>
        <family val="2"/>
        <scheme val="minor"/>
      </rPr>
      <t xml:space="preserve">ภายในวันที่ 31 มีนาคม 2569
</t>
    </r>
    <r>
      <rPr>
        <sz val="12"/>
        <rFont val="Tahoma"/>
        <family val="2"/>
        <scheme val="minor"/>
      </rPr>
      <t xml:space="preserve">ทางระบบ E-Submission
•  ผลการประเมินแบบ RLA ประจำปี 2569 มีไว้เพื่อให้รับทราบขอบเขตการปฏิบัติตามข้อกำหนด และขอบเขตการตรวจสอบด้าน IT ประจำปี 2569
• </t>
    </r>
    <r>
      <rPr>
        <b/>
        <sz val="12"/>
        <rFont val="Tahoma"/>
        <family val="2"/>
        <scheme val="minor"/>
      </rPr>
      <t xml:space="preserve">ปี 2569 </t>
    </r>
    <r>
      <rPr>
        <sz val="12"/>
        <rFont val="Tahoma"/>
        <family val="2"/>
        <scheme val="minor"/>
      </rPr>
      <t xml:space="preserve">ผู้ประกอบธุรกิจ </t>
    </r>
    <r>
      <rPr>
        <u/>
        <sz val="12"/>
        <rFont val="Tahoma"/>
        <family val="2"/>
        <scheme val="minor"/>
      </rPr>
      <t>ทุกราย/ทุกระดับ RLA</t>
    </r>
    <r>
      <rPr>
        <sz val="12"/>
        <rFont val="Tahoma"/>
        <family val="2"/>
        <scheme val="minor"/>
      </rPr>
      <t xml:space="preserve"> มีหน้าที่ในการตรวจสอบด้าน IT และนำส่งรายงานต่อสำนักงาน (นำส่งผลการตรวจสอบด้าน IT ปี 2569 ภายในวันที่ 31 มีนาคม 2570)</t>
    </r>
  </si>
  <si>
    <t>รอบปีการตรวจสอบด้าน IT</t>
  </si>
  <si>
    <t>อ้างอิงจากผลการประเมินแบบ RLA</t>
  </si>
  <si>
    <t>การตรวจสอบด้าน IT ตามผล RLA</t>
  </si>
  <si>
    <t>รอบ RLA</t>
  </si>
  <si>
    <t>ต้อง</t>
  </si>
  <si>
    <t>ไม่ได้กำหนด*</t>
  </si>
  <si>
    <t>2569**</t>
  </si>
  <si>
    <t>Q1 – Q4 2568</t>
  </si>
  <si>
    <t>Q1 – Q4 2569</t>
  </si>
  <si>
    <t>Q1 – Q4 2570</t>
  </si>
  <si>
    <t>Q1 – Q4 2571</t>
  </si>
  <si>
    <t>Q1 – Q4 2572</t>
  </si>
  <si>
    <t>Q1 – Q4 2573</t>
  </si>
  <si>
    <t>Q1 – Q4 2574</t>
  </si>
  <si>
    <t>Q1 – Q4 2575</t>
  </si>
  <si>
    <t>Q1 – Q4 2576</t>
  </si>
  <si>
    <t>Q1 – Q4 2577</t>
  </si>
  <si>
    <t>...</t>
  </si>
  <si>
    <t>หมายเหตุ :</t>
  </si>
  <si>
    <t>กรอบข้อมูลย้อนหลัง
เพื่อคำนวณ RLA</t>
  </si>
  <si>
    <t>กำหนดการนำส่งผลการประเมิน RLA</t>
  </si>
  <si>
    <t>(ก)
“ผู้ประกอบธุรกิจขนาดเล็ก”*** หรือ “ผู้ประกอบธุรกิจที่มีความเสี่ยงระดับต่ำ”</t>
  </si>
  <si>
    <t>(ข)
“ผู้ประกอบธุรกิจที่มีความเสี่ยงระดับปานกลาง” หรือ “ผู้ประกอบธุรกิจที่มีความเสี่ยงระดับสูง”</t>
  </si>
  <si>
    <r>
      <t>(ถ้าเข้าข่ายต้องจัดให้มีการตรวจสอบในรอบปี)
นำส่งแบบรายงานผลการตรวจสอบด้าน IT และแผนปรับปรุงแก้ไขข้อบกพร่อง ภายในวันที่</t>
    </r>
    <r>
      <rPr>
        <sz val="14"/>
        <color rgb="FF000000"/>
        <rFont val="TH Sarabun New"/>
        <family val="2"/>
      </rPr>
      <t>***</t>
    </r>
  </si>
  <si>
    <t>Q4 2566 – Q3 2567</t>
  </si>
  <si>
    <t>*</t>
  </si>
  <si>
    <t>ตั้งแต่หลักเกณฑ์ฉบับแก้ไขเพิ่มเติมมีผลใช้บังคับ รอบปี RLA จะเรียกตามรอบปีที่นำส่งแบบ RLA</t>
  </si>
  <si>
    <t>***</t>
  </si>
  <si>
    <t>**</t>
  </si>
  <si>
    <r>
      <t>กรณีที่เกิดเหตุการณ์ด้าน</t>
    </r>
    <r>
      <rPr>
        <b/>
        <sz val="14"/>
        <color rgb="FF000000"/>
        <rFont val="TH Sarabun New"/>
        <family val="2"/>
      </rPr>
      <t>ความมั่นคงปลอดภัยของระบบ IT อย่างมีนัยสำคัญ</t>
    </r>
    <r>
      <rPr>
        <sz val="14"/>
        <color rgb="FF000000"/>
        <rFont val="TH Sarabun New"/>
        <family val="2"/>
      </rPr>
      <t xml:space="preserve"> ผู้ประกอบธุรกิจขนาดเล็กและผู้ประกอบธุรกิจที่มีความเสี่ยงระดับต่ำ ต้องจัดให้มีการดำเนินการตรวจสอบด้าน IT แบบเต็มรูปแบบ (full scope) ภายในปีที่เกิดเหตุการณ์ดังกล่าวด้วย</t>
    </r>
  </si>
  <si>
    <t>ผู้ประกอบธุรกิจขนาดเล็ก แบบที่ 2</t>
  </si>
  <si>
    <t>ผู้ประกอบธุรกิจขนาดเล็ก แบบที่ 1</t>
  </si>
  <si>
    <t>ผู้ประกอบธุรกิจขนาดเล็ก แบบที่ 3</t>
  </si>
  <si>
    <r>
      <t>ผู้ประกอบธุรกิจที่</t>
    </r>
    <r>
      <rPr>
        <u/>
        <sz val="9"/>
        <color theme="1"/>
        <rFont val="Tahoma"/>
        <family val="2"/>
        <scheme val="minor"/>
      </rPr>
      <t>ไม่เข้าเงื่อนไขที่ 1 –  เงื่อนไขที่ 3</t>
    </r>
    <r>
      <rPr>
        <sz val="9"/>
        <color theme="1"/>
        <rFont val="Tahoma"/>
        <family val="2"/>
        <scheme val="minor"/>
      </rPr>
      <t xml:space="preserve"> ให้ประเมินระดับความเสี่ยงในส่วนที่ 2 และ 3  แล้วดูผลการประเมินในส่วนที่ 4 ต่อไป</t>
    </r>
  </si>
  <si>
    <t xml:space="preserve">* ผู้ประกอบธุรกิจที่เข้าเงื่อนไขที่ 1, 2 หรือ 3 แบบที่ 1       </t>
  </si>
  <si>
    <t>* ผู้ประกอบธุรกิจที่เข้าเงื่อนไขที่ 3 แบบที่ 1 หรือ เงื่อนไขที่ 3 แบบที่ 2</t>
  </si>
  <si>
    <t>เข้าข่ายเป็นผู้ประกอบธุรกิจขนาดเล็ก แบบที่ 1</t>
  </si>
  <si>
    <t>เข้าข่ายเป็นผู้ประกอบธุรกิจขนาดเล็ก แบบที่ 2</t>
  </si>
  <si>
    <t>เข้าข่ายเป็นผู้ประกอบธุรกิจขนาดเล็ก แบบที่ 3</t>
  </si>
  <si>
    <r>
      <rPr>
        <b/>
        <u/>
        <sz val="11"/>
        <rFont val="Tahoma"/>
        <family val="2"/>
        <scheme val="minor"/>
      </rPr>
      <t>วิธีการประเมิน</t>
    </r>
    <r>
      <rPr>
        <sz val="11"/>
        <rFont val="Tahoma"/>
        <family val="2"/>
        <scheme val="minor"/>
      </rPr>
      <t xml:space="preserve">
ไฟล์นี้ประกอบด้วย 3 Sheet </t>
    </r>
    <r>
      <rPr>
        <sz val="11"/>
        <rFont val="Calibri (Body)"/>
      </rPr>
      <t xml:space="preserve">ที่บริษัทต้องกรอกและนำส่งสำนักงาน ก.ล.ต. </t>
    </r>
    <r>
      <rPr>
        <sz val="11"/>
        <rFont val="Tahoma"/>
        <family val="2"/>
        <scheme val="minor"/>
      </rPr>
      <t>ได้แก่ 
     (1) ข้อมูลบริษัท
     (2) แบบประเมิน RLA
     (3) ข้อมูลเสริม
ให้ผู้ประกอบธุรกิจเติมข้อมูลในส่วนช่อง (cell)</t>
    </r>
    <r>
      <rPr>
        <sz val="11"/>
        <color theme="7" tint="-0.249977111117893"/>
        <rFont val="Tahoma"/>
        <family val="2"/>
        <scheme val="minor"/>
      </rPr>
      <t xml:space="preserve"> สีเหลือง</t>
    </r>
    <r>
      <rPr>
        <sz val="11"/>
        <rFont val="Tahoma"/>
        <family val="2"/>
        <scheme val="minor"/>
      </rPr>
      <t>ทั้งหมด และนำส่งสำนักงานผ่านระบบ e-submission โดย</t>
    </r>
    <r>
      <rPr>
        <b/>
        <u/>
        <sz val="11"/>
        <color rgb="FFC00000"/>
        <rFont val="Tahoma"/>
        <family val="2"/>
        <scheme val="minor"/>
      </rPr>
      <t>ไม่</t>
    </r>
    <r>
      <rPr>
        <u/>
        <sz val="11"/>
        <color rgb="FFC00000"/>
        <rFont val="Tahoma"/>
        <family val="2"/>
        <scheme val="minor"/>
      </rPr>
      <t>เข้ารหัสของไฟล์/</t>
    </r>
    <r>
      <rPr>
        <b/>
        <u/>
        <sz val="11"/>
        <color rgb="FFC00000"/>
        <rFont val="Tahoma"/>
        <family val="2"/>
        <scheme val="minor"/>
      </rPr>
      <t>ไม่</t>
    </r>
    <r>
      <rPr>
        <u/>
        <sz val="11"/>
        <color rgb="FFC00000"/>
        <rFont val="Tahoma"/>
        <family val="2"/>
        <scheme val="minor"/>
      </rPr>
      <t>ใส่ password</t>
    </r>
    <r>
      <rPr>
        <sz val="11"/>
        <color rgb="FFC00000"/>
        <rFont val="Tahoma"/>
        <family val="2"/>
        <scheme val="minor"/>
      </rPr>
      <t xml:space="preserve"> </t>
    </r>
    <r>
      <rPr>
        <sz val="11"/>
        <rFont val="Tahoma"/>
        <family val="2"/>
        <scheme val="minor"/>
      </rPr>
      <t>เพื่อให้ระบบของสำนักงานสามารถนำข้อมูลไปประมวลผลต่อไปได้</t>
    </r>
  </si>
  <si>
    <r>
      <t>หากบริษัทเป็น
- นายหน้า ค้า และจัดจำหน่ายหลักทรัพย์ ประเภท</t>
    </r>
    <r>
      <rPr>
        <b/>
        <u/>
        <sz val="9"/>
        <rFont val="Tahoma"/>
        <family val="2"/>
        <scheme val="major"/>
      </rPr>
      <t>หุ้น</t>
    </r>
    <r>
      <rPr>
        <sz val="9"/>
        <rFont val="Tahoma"/>
        <family val="2"/>
        <scheme val="major"/>
      </rPr>
      <t xml:space="preserve"> (บล.) และ</t>
    </r>
    <r>
      <rPr>
        <b/>
        <u/>
        <sz val="9"/>
        <rFont val="Tahoma"/>
        <family val="2"/>
        <scheme val="major"/>
      </rPr>
      <t>หน่วยลงทุน</t>
    </r>
    <r>
      <rPr>
        <sz val="9"/>
        <rFont val="Tahoma"/>
        <family val="2"/>
        <scheme val="major"/>
      </rPr>
      <t xml:space="preserve"> (บลน./LBDU) ให้ตอบ </t>
    </r>
    <r>
      <rPr>
        <sz val="9"/>
        <color rgb="FFFF0000"/>
        <rFont val="Tahoma"/>
        <family val="2"/>
        <scheme val="major"/>
      </rPr>
      <t>"ไม่ใช่"</t>
    </r>
    <r>
      <rPr>
        <sz val="9"/>
        <rFont val="Tahoma"/>
        <family val="2"/>
        <scheme val="major"/>
      </rPr>
      <t xml:space="preserve">
- บริษัทหลักทรัพย์จัดการลงทุน (บลจ.) ประเภท</t>
    </r>
    <r>
      <rPr>
        <b/>
        <u/>
        <sz val="9"/>
        <rFont val="Tahoma"/>
        <family val="2"/>
        <scheme val="major"/>
      </rPr>
      <t>กองทุนรวม</t>
    </r>
    <r>
      <rPr>
        <sz val="9"/>
        <rFont val="Tahoma"/>
        <family val="2"/>
        <scheme val="major"/>
      </rPr>
      <t xml:space="preserve"> ให้ตอบ</t>
    </r>
    <r>
      <rPr>
        <sz val="9"/>
        <color rgb="FFFF0000"/>
        <rFont val="Tahoma"/>
        <family val="2"/>
        <scheme val="major"/>
      </rPr>
      <t xml:space="preserve"> "ไม่ใช่" </t>
    </r>
    <r>
      <rPr>
        <sz val="9"/>
        <rFont val="Tahoma"/>
        <family val="2"/>
        <scheme val="major"/>
      </rPr>
      <t xml:space="preserve">
- ผู้ประกอบธุรกิจสินทรัพย์ดิจิทัล (ที่ไม่ใช่ ที่ปรึกษาสินทรัพย์ดิจิทัล) ให้ตอบ </t>
    </r>
    <r>
      <rPr>
        <sz val="9"/>
        <color rgb="FFFF0000"/>
        <rFont val="Tahoma"/>
        <family val="2"/>
        <scheme val="major"/>
      </rPr>
      <t>"ไม่ใช่"</t>
    </r>
    <r>
      <rPr>
        <sz val="9"/>
        <rFont val="Tahoma"/>
        <family val="2"/>
        <scheme val="major"/>
      </rPr>
      <t xml:space="preserve">
- ผู้ให้บริการระบบเสนอขายโทเคนดิจิทัล (ICO Portal) ให้ตอบ </t>
    </r>
    <r>
      <rPr>
        <sz val="9"/>
        <color rgb="FFFF0000"/>
        <rFont val="Tahoma"/>
        <family val="2"/>
        <scheme val="major"/>
      </rPr>
      <t>"ไม่ใช่"</t>
    </r>
    <r>
      <rPr>
        <sz val="9"/>
        <rFont val="Tahoma"/>
        <family val="2"/>
        <scheme val="major"/>
      </rPr>
      <t xml:space="preserve">
- ผู้ให้บริการระบบคราวด์ฟันดิง (Crowd Funding) ให้ตอบ </t>
    </r>
    <r>
      <rPr>
        <sz val="9"/>
        <color rgb="FFFF0000"/>
        <rFont val="Tahoma"/>
        <family val="2"/>
        <scheme val="major"/>
      </rPr>
      <t>"ไม่ใช่"</t>
    </r>
    <r>
      <rPr>
        <sz val="9"/>
        <rFont val="Tahoma"/>
        <family val="2"/>
        <scheme val="major"/>
      </rPr>
      <t xml:space="preserve">
- ผู้ประกอบธุรกิจประเภทอื่น ๆ โปรดตรวจสอบเงื่อนไข 3 อย่างถี่ถ้วน ก่อนเลือกคำตอบ
หากสำนักงานตรวจพบว่าบริษัทกรอกผิดเงื่อนไข สำนักงานอาจร้องขอให้บริษัทให้ข้อมูลในส่วนที่ 2 (การประเมินผลกระทบ) เพื่อให้ผลการประเมิน RLA สะท้อนระดับความเสี่ยงของผู้ประกอบธุรกิจอย่างถูกต้อง
</t>
    </r>
  </si>
  <si>
    <r>
      <t>- การมีบัญชีเพื่อการจองซื้อหน่วยลงทุนสำหรับลูกค้าที่บริษัทเป็นผู้ดูแลบัญชีนี้เอง (ไม่มีการใช้ escrow agent) นับว่าเป็นการดูแลรักษาทรัพย์สินของลูกค้าด้วย หากมี ให้ระบุว่า</t>
    </r>
    <r>
      <rPr>
        <sz val="9"/>
        <color rgb="FFFF0000"/>
        <rFont val="Tahoma"/>
        <family val="2"/>
        <scheme val="major"/>
      </rPr>
      <t xml:space="preserve"> "มี"</t>
    </r>
    <r>
      <rPr>
        <sz val="9"/>
        <rFont val="Tahoma"/>
        <family val="2"/>
        <scheme val="major"/>
      </rPr>
      <t xml:space="preserve">
- กรณีที่ผู้ประกอบธุรกิจเป็น </t>
    </r>
    <r>
      <rPr>
        <u/>
        <sz val="9"/>
        <rFont val="Tahoma"/>
        <family val="2"/>
        <scheme val="major"/>
      </rPr>
      <t xml:space="preserve">บลจ. ประเภทกองทุนรวม </t>
    </r>
    <r>
      <rPr>
        <sz val="9"/>
        <rFont val="Tahoma"/>
        <family val="2"/>
        <scheme val="major"/>
      </rPr>
      <t>(</t>
    </r>
    <r>
      <rPr>
        <u/>
        <sz val="9"/>
        <rFont val="Tahoma"/>
        <family val="2"/>
        <scheme val="major"/>
      </rPr>
      <t>mutual fund</t>
    </r>
    <r>
      <rPr>
        <sz val="9"/>
        <rFont val="Tahoma"/>
        <family val="2"/>
        <scheme val="major"/>
      </rPr>
      <t xml:space="preserve">) ให้ตอบว่า </t>
    </r>
    <r>
      <rPr>
        <sz val="9"/>
        <color rgb="FFFF0000"/>
        <rFont val="Tahoma"/>
        <family val="2"/>
        <scheme val="major"/>
      </rPr>
      <t>"มี"</t>
    </r>
    <r>
      <rPr>
        <sz val="9"/>
        <rFont val="Tahoma"/>
        <family val="2"/>
        <scheme val="major"/>
      </rPr>
      <t xml:space="preserve"> เนื่องจากผู้ประกอบธุรกิจ บลจ. จะมีบัญชีจองซื้อหน่วยลงทุน เพื่อรวบรวมเงินค่าซื้อหน่วยลงทุนของลูกค้าระหว่างวัน ก่อนจัดสรรตามหนังสือชี้ชวน
- </t>
    </r>
    <r>
      <rPr>
        <b/>
        <u/>
        <sz val="9"/>
        <rFont val="Tahoma"/>
        <family val="2"/>
        <scheme val="major"/>
      </rPr>
      <t>กรณีผู้ประกอบธุรกิจประเภทอื่น ๆ</t>
    </r>
    <r>
      <rPr>
        <sz val="9"/>
        <rFont val="Tahoma"/>
        <family val="2"/>
        <scheme val="major"/>
      </rPr>
      <t xml:space="preserve"> โปรดตรวจสอบว่าท่านมีการดูแลรักษาทรัพย์สินของลูกค้าหรือไม่ หากมี ให้ตอบว่า </t>
    </r>
    <r>
      <rPr>
        <sz val="9"/>
        <color rgb="FFFF0000"/>
        <rFont val="Tahoma"/>
        <family val="2"/>
        <scheme val="major"/>
      </rPr>
      <t>"มี"</t>
    </r>
    <r>
      <rPr>
        <sz val="9"/>
        <rFont val="Tahoma"/>
        <family val="2"/>
        <scheme val="major"/>
      </rPr>
      <t xml:space="preserve">
</t>
    </r>
  </si>
  <si>
    <r>
      <t>หากมีการใช้ Website หรือ Application ของบุคคลภายนอก (third party) เช่น ระบบของบริษัทแม่ ระบบที่ให้บริการโดย vendor เป็นต้น เพื่อให้บริการกับลูกค้า ให้ตอบ</t>
    </r>
    <r>
      <rPr>
        <sz val="9"/>
        <color rgb="FFFF0000"/>
        <rFont val="Tahoma"/>
        <family val="2"/>
        <scheme val="major"/>
      </rPr>
      <t xml:space="preserve"> "มี"</t>
    </r>
  </si>
  <si>
    <r>
      <rPr>
        <b/>
        <sz val="14"/>
        <color rgb="FF000000"/>
        <rFont val="TH Sarabun New"/>
        <family val="2"/>
      </rPr>
      <t>ผู้ประกอบธุรกิจสินทรัพย์ดิจิทัล</t>
    </r>
    <r>
      <rPr>
        <sz val="14"/>
        <color rgb="FF000000"/>
        <rFont val="TH Sarabun New"/>
        <family val="2"/>
      </rPr>
      <t xml:space="preserve"> เช่น ที่ปรึกษาโทเคนดิจิทัล ที่ปรึกษาคริปโทเคอร์เรนซี DA Exchange, DA Broker, DA Dealer เป็นต้น ผู้ประกอบธุรกิจสินทรัพย์ดิจิทัลยังคงมีหน้าที่ในการปฏิบัติตามข้อกำหนดของประกาศ กธ. 19/2561 เรื่อง หลักเกณฑ์ เงื่อนไข และวิธีการประกอบธุรกิจสินทรัพย์ดิจิทัล </t>
    </r>
    <r>
      <rPr>
        <b/>
        <sz val="14"/>
        <color rgb="FF000000"/>
        <rFont val="TH Sarabun New"/>
        <family val="2"/>
      </rPr>
      <t>ผู้ประกอบธุรกิจสินทรัพย์ดิจิทัลจึงยังคงต้องจัดให้มีการตรวจสอบ</t>
    </r>
    <r>
      <rPr>
        <b/>
        <u/>
        <sz val="14"/>
        <color rgb="FF000000"/>
        <rFont val="TH Sarabun New"/>
        <family val="2"/>
      </rPr>
      <t>ทุกปี</t>
    </r>
    <r>
      <rPr>
        <b/>
        <sz val="14"/>
        <color rgb="FF000000"/>
        <rFont val="TH Sarabun New"/>
        <family val="2"/>
      </rPr>
      <t xml:space="preserve"> และต้องนำส่งรายงานต่อสำนักงานตามเงื่อนไขของประกาศ กธ. 19/2561</t>
    </r>
    <r>
      <rPr>
        <sz val="14"/>
        <color rgb="FF000000"/>
        <rFont val="TH Sarabun New"/>
        <family val="2"/>
      </rPr>
      <t xml:space="preserve"> คือ
	(1) จัดให้มีการตรวจสอบด้านเทคโนโลยีสารสนเทศ ก่อนเริ่มให้บริการและภายหลังเริ่มให้บริการแล้ว</t>
    </r>
    <r>
      <rPr>
        <b/>
        <sz val="14"/>
        <color rgb="FF000000"/>
        <rFont val="TH Sarabun New"/>
        <family val="2"/>
      </rPr>
      <t>อย่างน้อยปีละ 1 ครั้ง</t>
    </r>
    <r>
      <rPr>
        <sz val="14"/>
        <color rgb="FF000000"/>
        <rFont val="TH Sarabun New"/>
        <family val="2"/>
      </rPr>
      <t xml:space="preserve">  และ
	(2) รายงานผลต่อสำนักงาน</t>
    </r>
    <r>
      <rPr>
        <b/>
        <sz val="14"/>
        <color rgb="FF000000"/>
        <rFont val="TH Sarabun New"/>
        <family val="2"/>
      </rPr>
      <t>ภายใน 30 วันนับจากวันที่ได้รับผลการทดสอบอย่างเป็นทางการ แต่ไม่เกิน 90 วันนับจากวันที่สิ้นสุดกระบวนการทดสอบ</t>
    </r>
  </si>
  <si>
    <t>ท่านสามารถใช้ข้อมูลผลการตรวจสอบด้าน IT ปี 2567 ที่ได้นำส่งสำนักงานภายในวันที่ 31 มีนาคม 2568 ที่ผ่านมา, โดยข้อมูลสถานะการแก้ไขข้อตรวจพบ เป็น ณ วันที่ 31 ธันวาคม 2568 หรือหากมีข้อมูลล่าสุด/ใหม่ กว่า 31 ธันวาคม 2568 สามารถระบุได้</t>
  </si>
  <si>
    <r>
      <rPr>
        <b/>
        <sz val="10"/>
        <color theme="1"/>
        <rFont val="Tahoma"/>
        <family val="2"/>
        <scheme val="minor"/>
      </rPr>
      <t>หมายเหตุ ‡</t>
    </r>
    <r>
      <rPr>
        <sz val="10"/>
        <color theme="1"/>
        <rFont val="Tahoma"/>
        <family val="2"/>
        <charset val="222"/>
        <scheme val="minor"/>
      </rPr>
      <t xml:space="preserve">
ผู้ประกอบธุรกิจสินทรัพย์ดิจิทัล เช่น ที่ปรึกษาสินทรัพย์ดิจิทัล (Digital Asset Advisory Service) เป็นต้น มีหน้าที่
ในการปฏิบัติตามข้อกำหนดของประกาศ กธ. 19/2561 เรื่อง หลักเกณฑ์ เงื่อนไข และวิธีการประกอบธุรกิจสินทรัพย์ดิจิทัล เพื่อให้เป็นไปตามข้อกำหนดข้อ 18 และ 19 ของประกาศ กธ. 19/2561 ผู้ประกอบธุรกิจสินทรัพย์ดิจิทัลจึงยังคงต้อง
(1) จัดให้มีการตรวจสอบด้าน IT ทุกปี และต้องนำส่งรายงานต่อสำนักงานตามเงื่อนไขของประกาศ กธ. 19/2561 คือ
(ก)	จัดให้มีการตรวจสอบด้านเทคโนโลยีสารสนเทศ ก่อนเริ่มให้บริการและภายหลังเริ่มให้บริการแล้วอย่างน้อยปีละ 1 ครั้ง และ
(ข)	รายงานผลต่อสำนักงานภายใน 30 วันนับจากวันที่ได้รับผลการทดสอบอย่างเป็นทางการ แต่ไม่เกิน 90 วัน
นับจากวันที่สิ้นสุดกระบวนการทดสอบ
(2) จัดให้มีการทดสอบการเจาะระบบ (penetration test) กับระบบงานสำคัญก่อนเริ่มให้บริการและภายหลังจากเริ่มให้บริการอย่างน้อยปีละ 1 ครั้ง  และรายงานผลการทดสอบการเจาะระบบต่อสำนักงาน ภายใน 30 วันนับจากวันที่ได้รับผลการทดสอบอย่างเป็นทางการ แต่ไม่เกิน 90 วันนับจากวันที่สิ้นสุดกระบวนการทดสอบ
แม้ว่าผู้ประกอบธุรกิจสินทรัพย์ดิจิทัล เช่น ที่ปรึกษาสินทรัพย์ดิจิทัล เป็นต้น ได้ผลการประเมินแบบ RLA เป็นผู้ประกอบธุรกิจขนาดเล็ก ผู้ประกอบธุรกิจต้องจัดให้มีการตรวจสอบด้าน IT และการทดสอบการเจาะระบบ อย่างน้อยปีละ 1 ครั้ง เพื่อให้เป็นไปตามข้อกำหนดของประกาศ กธ. 19/2561</t>
    </r>
  </si>
  <si>
    <r>
      <rPr>
        <b/>
        <sz val="10"/>
        <color theme="1"/>
        <rFont val="Tahoma"/>
        <family val="2"/>
        <scheme val="minor"/>
      </rPr>
      <t>ผู้ประกอบธุรกิจสินทรัพย์ดิจิทัล</t>
    </r>
    <r>
      <rPr>
        <sz val="10"/>
        <color theme="1"/>
        <rFont val="Tahoma"/>
        <family val="2"/>
        <charset val="222"/>
        <scheme val="minor"/>
      </rPr>
      <t xml:space="preserve"> มีหน้าที่ในการปฏิบัติตามข้อกำหนดของประกาศ </t>
    </r>
    <r>
      <rPr>
        <b/>
        <sz val="10"/>
        <color theme="1"/>
        <rFont val="Tahoma"/>
        <family val="2"/>
        <scheme val="minor"/>
      </rPr>
      <t>กธ. 19/2561</t>
    </r>
    <r>
      <rPr>
        <sz val="10"/>
        <color theme="1"/>
        <rFont val="Tahoma"/>
        <family val="2"/>
        <charset val="222"/>
        <scheme val="minor"/>
      </rPr>
      <t xml:space="preserve"> เรื่อง หลักเกณฑ์ เงื่อนไข และวิธีการประกอบธุรกิจสินทรัพย์ดิจิทัล เพื่อให้เป็นไปตามข้อกำหนดของประกาศ กธ. 19/2561 </t>
    </r>
  </si>
  <si>
    <t>ตรวจสอบใบอนุญาตของผู้ประกอบธุรกิจได้ที่เว็บไซต์ SEC Check First</t>
  </si>
  <si>
    <t>แม้ว่าผู้ประกอบธุรกิจสินทรัพย์ดิจิทัล เช่น ที่ปรึกษาสินทรัพย์ดิจิทัล เป็นต้น ได้ผลการประเมินแบบ RLA เป็นผู้ประกอบธุรกิจขนาดเล็ก ผู้ประกอบธุรกิจต้องจัดให้มีการตรวจสอบด้าน IT และการทดสอบการเจาะระบบ ตามข้อกำหนดของประกาศ กธ. 19/2561</t>
  </si>
  <si>
    <t>↑ หากรูปภาพสูตรการคำนวณด้านบนไม่ปรากฏ อาจเป็นเพราะระบบ security ของท่านได้ป้องกันการ download รูปภาพ  ทั้งนี้ ท่านสามารถใช้ข้อมูลใน cell D26 ได้ (เป็นข้อมูลเดียวกัน)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</si>
</sst>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87" formatCode="_-* #,##0_-;\-* #,##0_-;_-* &quot;-&quot;??_-;_-@_-"/>
    <numFmt numFmtId="188" formatCode="dd/mm/yyyy;@"/>
    <numFmt numFmtId="189" formatCode="0\-0000\-00000\-00\-0"/>
    <numFmt numFmtId="190" formatCode="#,##0.00_ ;\-#,##0.00\ "/>
  </numFmts>
  <fonts count="89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1"/>
      <color theme="0"/>
      <name val="Tahoma"/>
      <family val="2"/>
      <scheme val="minor"/>
    </font>
    <font>
      <sz val="11"/>
      <color theme="1"/>
      <name val="Tahoma"/>
      <family val="2"/>
    </font>
    <font>
      <b/>
      <sz val="14"/>
      <color theme="1"/>
      <name val="Tahoma"/>
      <family val="2"/>
      <scheme val="minor"/>
    </font>
    <font>
      <sz val="16"/>
      <color theme="1"/>
      <name val="TH Sarabun New"/>
      <family val="2"/>
    </font>
    <font>
      <sz val="12"/>
      <color theme="1"/>
      <name val="Tahoma"/>
      <family val="2"/>
      <scheme val="minor"/>
    </font>
    <font>
      <b/>
      <sz val="18"/>
      <color theme="1"/>
      <name val="Tahoma"/>
      <family val="2"/>
      <scheme val="minor"/>
    </font>
    <font>
      <sz val="8"/>
      <color theme="1"/>
      <name val="Tahoma"/>
      <family val="2"/>
      <scheme val="minor"/>
    </font>
    <font>
      <sz val="9"/>
      <color theme="1"/>
      <name val="Tahoma"/>
      <family val="2"/>
      <scheme val="major"/>
    </font>
    <font>
      <sz val="10"/>
      <color theme="1"/>
      <name val="Tahoma"/>
      <family val="2"/>
      <scheme val="major"/>
    </font>
    <font>
      <u/>
      <sz val="9"/>
      <color theme="1"/>
      <name val="Tahoma"/>
      <family val="2"/>
      <scheme val="major"/>
    </font>
    <font>
      <sz val="10"/>
      <color theme="1"/>
      <name val="Tahoma"/>
      <family val="2"/>
      <scheme val="minor"/>
    </font>
    <font>
      <sz val="10"/>
      <color rgb="FFFF0000"/>
      <name val="Tahoma"/>
      <family val="2"/>
      <scheme val="minor"/>
    </font>
    <font>
      <b/>
      <sz val="10"/>
      <color theme="1"/>
      <name val="Tahoma"/>
      <family val="2"/>
      <scheme val="minor"/>
    </font>
    <font>
      <sz val="10"/>
      <color theme="0"/>
      <name val="Tahoma"/>
      <family val="2"/>
      <scheme val="minor"/>
    </font>
    <font>
      <sz val="10"/>
      <name val="Tahoma"/>
      <family val="2"/>
      <scheme val="minor"/>
    </font>
    <font>
      <sz val="10"/>
      <color theme="0"/>
      <name val="Tahoma"/>
      <family val="2"/>
      <scheme val="major"/>
    </font>
    <font>
      <sz val="10"/>
      <name val="Tahoma"/>
      <family val="2"/>
      <scheme val="major"/>
    </font>
    <font>
      <b/>
      <sz val="8"/>
      <color theme="0"/>
      <name val="Tahoma"/>
      <family val="2"/>
      <scheme val="minor"/>
    </font>
    <font>
      <sz val="8"/>
      <color rgb="FF0070C0"/>
      <name val="Tahoma"/>
      <family val="2"/>
      <scheme val="minor"/>
    </font>
    <font>
      <sz val="8"/>
      <color theme="1"/>
      <name val="Tahoma"/>
      <family val="2"/>
      <charset val="222"/>
      <scheme val="minor"/>
    </font>
    <font>
      <sz val="10"/>
      <color theme="5"/>
      <name val="Tahoma"/>
      <family val="2"/>
      <scheme val="major"/>
    </font>
    <font>
      <b/>
      <sz val="10"/>
      <color theme="1"/>
      <name val="Tahoma"/>
      <family val="2"/>
      <scheme val="major"/>
    </font>
    <font>
      <u/>
      <sz val="10"/>
      <color theme="1"/>
      <name val="Tahoma"/>
      <family val="2"/>
      <scheme val="minor"/>
    </font>
    <font>
      <sz val="14"/>
      <color theme="1"/>
      <name val="Tahoma"/>
      <family val="2"/>
      <scheme val="minor"/>
    </font>
    <font>
      <sz val="12"/>
      <name val="Tahoma"/>
      <family val="2"/>
      <scheme val="major"/>
    </font>
    <font>
      <sz val="12"/>
      <color theme="1"/>
      <name val="Tahoma"/>
      <family val="2"/>
      <scheme val="major"/>
    </font>
    <font>
      <sz val="10"/>
      <color theme="7" tint="-0.249977111117893"/>
      <name val="Tahoma"/>
      <family val="2"/>
      <scheme val="major"/>
    </font>
    <font>
      <sz val="10"/>
      <color theme="1"/>
      <name val="Tahoma"/>
      <family val="2"/>
      <charset val="222"/>
      <scheme val="minor"/>
    </font>
    <font>
      <sz val="14"/>
      <name val="Calibri"/>
      <family val="2"/>
    </font>
    <font>
      <sz val="9"/>
      <color theme="1"/>
      <name val="Tahoma"/>
      <family val="2"/>
      <scheme val="minor"/>
    </font>
    <font>
      <sz val="10"/>
      <color theme="0"/>
      <name val="Tahoma"/>
      <family val="2"/>
      <charset val="222"/>
      <scheme val="minor"/>
    </font>
    <font>
      <u/>
      <sz val="10"/>
      <name val="Tahoma"/>
      <family val="2"/>
      <scheme val="minor"/>
    </font>
    <font>
      <sz val="10"/>
      <color theme="7" tint="-0.249977111117893"/>
      <name val="Tahoma"/>
      <family val="2"/>
      <scheme val="minor"/>
    </font>
    <font>
      <sz val="11"/>
      <name val="Calibri"/>
      <family val="2"/>
    </font>
    <font>
      <b/>
      <sz val="12"/>
      <color theme="0"/>
      <name val="Tahoma"/>
      <family val="2"/>
      <scheme val="minor"/>
    </font>
    <font>
      <sz val="9"/>
      <color theme="1" tint="0.499984740745262"/>
      <name val="Tahoma"/>
      <family val="2"/>
      <scheme val="minor"/>
    </font>
    <font>
      <sz val="9"/>
      <name val="Tahoma"/>
      <family val="2"/>
      <scheme val="minor"/>
    </font>
    <font>
      <sz val="11"/>
      <color rgb="FFFF0000"/>
      <name val="Tahoma"/>
      <family val="2"/>
      <scheme val="minor"/>
    </font>
    <font>
      <u/>
      <sz val="10"/>
      <color theme="1"/>
      <name val="Tahoma"/>
      <family val="2"/>
      <scheme val="major"/>
    </font>
    <font>
      <sz val="12"/>
      <color rgb="FFFF0000"/>
      <name val="Tahoma"/>
      <family val="2"/>
      <charset val="222"/>
      <scheme val="minor"/>
    </font>
    <font>
      <b/>
      <u/>
      <sz val="11"/>
      <name val="Tahoma"/>
      <family val="2"/>
      <scheme val="minor"/>
    </font>
    <font>
      <sz val="11"/>
      <name val="Tahoma"/>
      <family val="2"/>
      <scheme val="minor"/>
    </font>
    <font>
      <sz val="11"/>
      <color theme="7" tint="-0.249977111117893"/>
      <name val="Tahoma"/>
      <family val="2"/>
      <scheme val="minor"/>
    </font>
    <font>
      <b/>
      <sz val="11"/>
      <color rgb="FFC00000"/>
      <name val="Tahoma"/>
      <family val="2"/>
      <scheme val="minor"/>
    </font>
    <font>
      <sz val="11"/>
      <color rgb="FFC00000"/>
      <name val="Tahoma"/>
      <family val="2"/>
      <scheme val="minor"/>
    </font>
    <font>
      <b/>
      <u/>
      <sz val="11"/>
      <color rgb="FFC00000"/>
      <name val="Tahoma"/>
      <family val="2"/>
      <scheme val="minor"/>
    </font>
    <font>
      <u/>
      <sz val="11"/>
      <color rgb="FFC00000"/>
      <name val="Tahoma"/>
      <family val="2"/>
      <scheme val="minor"/>
    </font>
    <font>
      <sz val="11"/>
      <name val="Calibri (Body)"/>
    </font>
    <font>
      <sz val="16"/>
      <color theme="0"/>
      <name val="Tahoma"/>
      <family val="2"/>
      <scheme val="minor"/>
    </font>
    <font>
      <sz val="9"/>
      <name val="Tahoma"/>
      <family val="2"/>
      <scheme val="major"/>
    </font>
    <font>
      <b/>
      <sz val="14"/>
      <name val="Tahoma"/>
      <family val="2"/>
      <scheme val="minor"/>
    </font>
    <font>
      <i/>
      <sz val="10"/>
      <name val="Tahoma"/>
      <family val="2"/>
      <scheme val="minor"/>
    </font>
    <font>
      <b/>
      <sz val="12"/>
      <name val="Tahoma"/>
      <family val="2"/>
      <scheme val="minor"/>
    </font>
    <font>
      <b/>
      <sz val="10"/>
      <color rgb="FF002060"/>
      <name val="Tahoma"/>
      <family val="2"/>
      <scheme val="minor"/>
    </font>
    <font>
      <sz val="12"/>
      <name val="Tahoma"/>
      <family val="2"/>
      <scheme val="minor"/>
    </font>
    <font>
      <u/>
      <sz val="9"/>
      <name val="Tahoma"/>
      <family val="2"/>
      <scheme val="major"/>
    </font>
    <font>
      <sz val="12"/>
      <color theme="0"/>
      <name val="Tahoma"/>
      <family val="2"/>
      <scheme val="minor"/>
    </font>
    <font>
      <b/>
      <u/>
      <sz val="9"/>
      <name val="Tahoma"/>
      <family val="2"/>
      <scheme val="major"/>
    </font>
    <font>
      <u/>
      <sz val="9"/>
      <color rgb="FFFF0000"/>
      <name val="Tahoma"/>
      <family val="2"/>
      <scheme val="major"/>
    </font>
    <font>
      <b/>
      <sz val="10"/>
      <name val="Tahoma"/>
      <family val="2"/>
      <scheme val="minor"/>
    </font>
    <font>
      <u/>
      <sz val="11"/>
      <color theme="10"/>
      <name val="Tahoma"/>
      <family val="2"/>
      <charset val="222"/>
      <scheme val="minor"/>
    </font>
    <font>
      <u/>
      <sz val="9"/>
      <color theme="1"/>
      <name val="Tahoma"/>
      <family val="2"/>
      <scheme val="minor"/>
    </font>
    <font>
      <sz val="10"/>
      <color theme="10"/>
      <name val="Tahoma"/>
      <family val="2"/>
      <charset val="222"/>
      <scheme val="minor"/>
    </font>
    <font>
      <b/>
      <sz val="11"/>
      <color theme="1"/>
      <name val="Tahoma"/>
      <family val="2"/>
      <scheme val="minor"/>
    </font>
    <font>
      <b/>
      <sz val="12"/>
      <color rgb="FFC00000"/>
      <name val="Tahoma"/>
      <family val="2"/>
      <scheme val="minor"/>
    </font>
    <font>
      <sz val="11"/>
      <color rgb="FFFF0000"/>
      <name val="Tahoma"/>
      <family val="2"/>
      <charset val="222"/>
      <scheme val="minor"/>
    </font>
    <font>
      <sz val="11"/>
      <name val="Tahoma"/>
      <family val="2"/>
      <charset val="222"/>
      <scheme val="minor"/>
    </font>
    <font>
      <b/>
      <sz val="9"/>
      <name val="Tahoma"/>
      <family val="2"/>
      <scheme val="major"/>
    </font>
    <font>
      <sz val="9"/>
      <color rgb="FFFF0000"/>
      <name val="Tahoma"/>
      <family val="2"/>
      <scheme val="major"/>
    </font>
    <font>
      <sz val="9"/>
      <color rgb="FF0070C0"/>
      <name val="Tahoma"/>
      <family val="2"/>
      <scheme val="minor"/>
    </font>
    <font>
      <sz val="10"/>
      <color rgb="FF0070C0"/>
      <name val="Tahoma"/>
      <family val="2"/>
      <scheme val="minor"/>
    </font>
    <font>
      <sz val="9"/>
      <color theme="2" tint="-0.749992370372631"/>
      <name val="Tahoma"/>
      <family val="2"/>
      <scheme val="minor"/>
    </font>
    <font>
      <u/>
      <sz val="9"/>
      <color rgb="FF0070C0"/>
      <name val="Tahoma"/>
      <family val="2"/>
      <scheme val="minor"/>
    </font>
    <font>
      <i/>
      <u/>
      <sz val="9"/>
      <color rgb="FF0070C0"/>
      <name val="Tahoma"/>
      <family val="2"/>
      <scheme val="minor"/>
    </font>
    <font>
      <i/>
      <sz val="9"/>
      <color rgb="FF0070C0"/>
      <name val="Tahoma"/>
      <family val="2"/>
      <scheme val="minor"/>
    </font>
    <font>
      <b/>
      <sz val="10"/>
      <color rgb="FF0070C0"/>
      <name val="Tahoma"/>
      <family val="2"/>
      <scheme val="minor"/>
    </font>
    <font>
      <vertAlign val="superscript"/>
      <sz val="10"/>
      <color rgb="FF0070C0"/>
      <name val="Tahoma"/>
      <family val="2"/>
      <scheme val="minor"/>
    </font>
    <font>
      <u/>
      <sz val="10"/>
      <color rgb="FF0070C0"/>
      <name val="Tahoma"/>
      <family val="2"/>
      <scheme val="minor"/>
    </font>
    <font>
      <u/>
      <sz val="12"/>
      <name val="Tahoma"/>
      <family val="2"/>
      <scheme val="minor"/>
    </font>
    <font>
      <b/>
      <sz val="14"/>
      <color rgb="FF000000"/>
      <name val="TH Sarabun New"/>
      <family val="2"/>
    </font>
    <font>
      <sz val="14"/>
      <color rgb="FF000000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6"/>
      <color rgb="FF000000"/>
      <name val="TH SarabunPSK"/>
      <family val="2"/>
    </font>
    <font>
      <b/>
      <u/>
      <sz val="14"/>
      <color rgb="FF000000"/>
      <name val="TH Sarabun New"/>
      <family val="2"/>
    </font>
    <font>
      <b/>
      <sz val="10"/>
      <name val="Tahoma"/>
      <family val="2"/>
      <scheme val="major"/>
    </font>
    <font>
      <b/>
      <sz val="16"/>
      <name val="Tahoma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B7B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E8E8E8"/>
        <bgColor indexed="64"/>
      </patternFill>
    </fill>
    <fill>
      <patternFill patternType="solid">
        <fgColor rgb="FFDAE9F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</fills>
  <borders count="8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theme="0" tint="-0.14999847407452621"/>
      </bottom>
      <diagonal/>
    </border>
    <border>
      <left style="thin">
        <color indexed="64"/>
      </left>
      <right style="medium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medium">
        <color indexed="64"/>
      </right>
      <top style="thin">
        <color theme="0" tint="-0.1499984740745262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theme="0" tint="-0.14999847407452621"/>
      </bottom>
      <diagonal/>
    </border>
    <border>
      <left style="thin">
        <color indexed="64"/>
      </left>
      <right style="medium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/>
      <top style="medium">
        <color indexed="64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theme="0" tint="-0.14999847407452621"/>
      </top>
      <bottom style="medium">
        <color indexed="64"/>
      </bottom>
      <diagonal/>
    </border>
    <border>
      <left style="thin">
        <color indexed="64"/>
      </left>
      <right/>
      <top/>
      <bottom style="thin">
        <color theme="0" tint="-0.14999847407452621"/>
      </bottom>
      <diagonal/>
    </border>
    <border>
      <left style="thin">
        <color indexed="64"/>
      </left>
      <right/>
      <top style="thin">
        <color theme="0" tint="-0.149998474074526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2" fillId="0" borderId="0" applyNumberFormat="0" applyFill="0" applyBorder="0" applyAlignment="0" applyProtection="0"/>
  </cellStyleXfs>
  <cellXfs count="472">
    <xf numFmtId="0" fontId="0" fillId="0" borderId="0" xfId="0"/>
    <xf numFmtId="0" fontId="8" fillId="0" borderId="0" xfId="0" applyFont="1"/>
    <xf numFmtId="0" fontId="25" fillId="14" borderId="0" xfId="0" applyFont="1" applyFill="1"/>
    <xf numFmtId="0" fontId="25" fillId="0" borderId="0" xfId="0" applyFont="1"/>
    <xf numFmtId="0" fontId="25" fillId="15" borderId="0" xfId="0" applyFont="1" applyFill="1"/>
    <xf numFmtId="0" fontId="30" fillId="0" borderId="0" xfId="0" applyFont="1" applyAlignment="1">
      <alignment horizontal="left"/>
    </xf>
    <xf numFmtId="0" fontId="35" fillId="0" borderId="0" xfId="0" applyFont="1" applyAlignment="1">
      <alignment vertical="top"/>
    </xf>
    <xf numFmtId="0" fontId="35" fillId="0" borderId="0" xfId="0" applyFont="1" applyAlignment="1">
      <alignment horizontal="left" vertical="top"/>
    </xf>
    <xf numFmtId="0" fontId="35" fillId="0" borderId="0" xfId="0" applyFont="1"/>
    <xf numFmtId="0" fontId="8" fillId="0" borderId="18" xfId="0" applyFont="1" applyBorder="1"/>
    <xf numFmtId="0" fontId="8" fillId="0" borderId="19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20" xfId="0" applyFont="1" applyBorder="1" applyAlignment="1">
      <alignment vertical="center" wrapText="1"/>
    </xf>
    <xf numFmtId="187" fontId="8" fillId="0" borderId="0" xfId="1" applyNumberFormat="1" applyFont="1" applyBorder="1"/>
    <xf numFmtId="187" fontId="8" fillId="0" borderId="4" xfId="1" applyNumberFormat="1" applyFont="1" applyBorder="1"/>
    <xf numFmtId="0" fontId="8" fillId="0" borderId="21" xfId="0" applyFont="1" applyBorder="1" applyAlignment="1">
      <alignment vertical="center" wrapText="1"/>
    </xf>
    <xf numFmtId="187" fontId="8" fillId="0" borderId="16" xfId="1" applyNumberFormat="1" applyFont="1" applyBorder="1"/>
    <xf numFmtId="187" fontId="8" fillId="0" borderId="10" xfId="1" applyNumberFormat="1" applyFont="1" applyBorder="1"/>
    <xf numFmtId="0" fontId="20" fillId="0" borderId="18" xfId="0" applyFont="1" applyBorder="1" applyAlignment="1">
      <alignment vertical="center" wrapText="1"/>
    </xf>
    <xf numFmtId="0" fontId="20" fillId="0" borderId="15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20" fillId="0" borderId="20" xfId="0" applyFont="1" applyBorder="1"/>
    <xf numFmtId="0" fontId="20" fillId="0" borderId="21" xfId="0" applyFont="1" applyBorder="1"/>
    <xf numFmtId="0" fontId="20" fillId="0" borderId="10" xfId="0" applyFont="1" applyBorder="1" applyAlignment="1">
      <alignment vertical="center" wrapText="1"/>
    </xf>
    <xf numFmtId="0" fontId="0" fillId="0" borderId="18" xfId="0" applyBorder="1"/>
    <xf numFmtId="0" fontId="0" fillId="0" borderId="15" xfId="0" applyBorder="1"/>
    <xf numFmtId="0" fontId="0" fillId="0" borderId="21" xfId="0" applyBorder="1"/>
    <xf numFmtId="0" fontId="0" fillId="0" borderId="10" xfId="0" applyBorder="1"/>
    <xf numFmtId="0" fontId="2" fillId="2" borderId="19" xfId="0" applyFont="1" applyFill="1" applyBorder="1"/>
    <xf numFmtId="0" fontId="2" fillId="2" borderId="15" xfId="0" applyFont="1" applyFill="1" applyBorder="1"/>
    <xf numFmtId="0" fontId="19" fillId="2" borderId="20" xfId="0" applyFont="1" applyFill="1" applyBorder="1"/>
    <xf numFmtId="0" fontId="0" fillId="3" borderId="0" xfId="0" applyFill="1" applyAlignment="1">
      <alignment horizontal="center"/>
    </xf>
    <xf numFmtId="0" fontId="0" fillId="3" borderId="4" xfId="0" applyFill="1" applyBorder="1" applyAlignment="1">
      <alignment horizontal="center"/>
    </xf>
    <xf numFmtId="0" fontId="21" fillId="0" borderId="0" xfId="0" applyFont="1" applyAlignment="1">
      <alignment horizontal="center"/>
    </xf>
    <xf numFmtId="0" fontId="21" fillId="0" borderId="4" xfId="0" applyFont="1" applyBorder="1" applyAlignment="1">
      <alignment horizontal="center"/>
    </xf>
    <xf numFmtId="0" fontId="20" fillId="0" borderId="21" xfId="0" applyFont="1" applyBorder="1" applyAlignment="1">
      <alignment vertical="center" wrapText="1"/>
    </xf>
    <xf numFmtId="0" fontId="21" fillId="0" borderId="16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8" fillId="0" borderId="28" xfId="0" applyFont="1" applyBorder="1"/>
    <xf numFmtId="0" fontId="8" fillId="0" borderId="29" xfId="0" applyFont="1" applyBorder="1"/>
    <xf numFmtId="0" fontId="8" fillId="0" borderId="21" xfId="0" applyFont="1" applyBorder="1"/>
    <xf numFmtId="0" fontId="8" fillId="0" borderId="20" xfId="0" applyFont="1" applyBorder="1"/>
    <xf numFmtId="0" fontId="8" fillId="0" borderId="30" xfId="0" applyFont="1" applyBorder="1"/>
    <xf numFmtId="0" fontId="8" fillId="0" borderId="15" xfId="0" applyFont="1" applyBorder="1"/>
    <xf numFmtId="0" fontId="8" fillId="0" borderId="41" xfId="0" applyFont="1" applyBorder="1"/>
    <xf numFmtId="0" fontId="8" fillId="0" borderId="39" xfId="0" applyFont="1" applyBorder="1"/>
    <xf numFmtId="0" fontId="8" fillId="0" borderId="40" xfId="0" applyFont="1" applyBorder="1"/>
    <xf numFmtId="0" fontId="8" fillId="0" borderId="42" xfId="0" applyFont="1" applyBorder="1"/>
    <xf numFmtId="0" fontId="0" fillId="4" borderId="0" xfId="0" applyFill="1" applyAlignment="1">
      <alignment vertical="top"/>
    </xf>
    <xf numFmtId="0" fontId="0" fillId="4" borderId="0" xfId="0" applyFill="1"/>
    <xf numFmtId="0" fontId="14" fillId="9" borderId="25" xfId="0" applyFont="1" applyFill="1" applyBorder="1" applyAlignment="1">
      <alignment horizontal="center" vertical="top"/>
    </xf>
    <xf numFmtId="0" fontId="55" fillId="9" borderId="25" xfId="0" applyFont="1" applyFill="1" applyBorder="1" applyAlignment="1">
      <alignment horizontal="center" vertical="top"/>
    </xf>
    <xf numFmtId="0" fontId="12" fillId="4" borderId="7" xfId="0" applyFont="1" applyFill="1" applyBorder="1" applyAlignment="1">
      <alignment horizontal="left" vertical="top" wrapText="1"/>
    </xf>
    <xf numFmtId="0" fontId="12" fillId="4" borderId="0" xfId="0" applyFont="1" applyFill="1" applyAlignment="1">
      <alignment horizontal="left" vertical="top"/>
    </xf>
    <xf numFmtId="0" fontId="12" fillId="4" borderId="23" xfId="0" applyFont="1" applyFill="1" applyBorder="1" applyAlignment="1">
      <alignment horizontal="left" vertical="top"/>
    </xf>
    <xf numFmtId="0" fontId="3" fillId="4" borderId="0" xfId="0" applyFont="1" applyFill="1" applyAlignment="1">
      <alignment horizontal="left" vertical="center" indent="1"/>
    </xf>
    <xf numFmtId="0" fontId="12" fillId="4" borderId="33" xfId="0" applyFont="1" applyFill="1" applyBorder="1" applyAlignment="1">
      <alignment horizontal="left" vertical="top" wrapText="1"/>
    </xf>
    <xf numFmtId="0" fontId="0" fillId="4" borderId="0" xfId="0" applyFill="1" applyAlignment="1">
      <alignment horizontal="left"/>
    </xf>
    <xf numFmtId="0" fontId="12" fillId="4" borderId="11" xfId="0" applyFont="1" applyFill="1" applyBorder="1" applyAlignment="1">
      <alignment horizontal="left" vertical="top"/>
    </xf>
    <xf numFmtId="0" fontId="12" fillId="4" borderId="13" xfId="0" applyFont="1" applyFill="1" applyBorder="1" applyAlignment="1">
      <alignment horizontal="left" vertical="top"/>
    </xf>
    <xf numFmtId="0" fontId="12" fillId="4" borderId="14" xfId="0" applyFont="1" applyFill="1" applyBorder="1" applyAlignment="1">
      <alignment horizontal="left" vertical="top"/>
    </xf>
    <xf numFmtId="0" fontId="12" fillId="4" borderId="5" xfId="0" applyFont="1" applyFill="1" applyBorder="1" applyAlignment="1">
      <alignment horizontal="left" vertical="top"/>
    </xf>
    <xf numFmtId="0" fontId="12" fillId="4" borderId="12" xfId="0" applyFont="1" applyFill="1" applyBorder="1" applyAlignment="1">
      <alignment horizontal="left" vertical="top"/>
    </xf>
    <xf numFmtId="0" fontId="12" fillId="4" borderId="8" xfId="0" applyFont="1" applyFill="1" applyBorder="1" applyAlignment="1">
      <alignment horizontal="left" vertical="top"/>
    </xf>
    <xf numFmtId="0" fontId="0" fillId="4" borderId="0" xfId="0" applyFill="1" applyAlignment="1">
      <alignment horizontal="center" vertical="top" wrapText="1"/>
    </xf>
    <xf numFmtId="0" fontId="0" fillId="4" borderId="0" xfId="0" applyFill="1" applyAlignment="1">
      <alignment horizontal="left" vertical="top"/>
    </xf>
    <xf numFmtId="0" fontId="6" fillId="4" borderId="0" xfId="0" applyFont="1" applyFill="1"/>
    <xf numFmtId="0" fontId="5" fillId="4" borderId="0" xfId="0" applyFont="1" applyFill="1"/>
    <xf numFmtId="0" fontId="7" fillId="4" borderId="0" xfId="0" applyFont="1" applyFill="1" applyAlignment="1">
      <alignment vertical="center"/>
    </xf>
    <xf numFmtId="0" fontId="6" fillId="4" borderId="0" xfId="0" applyFont="1" applyFill="1" applyAlignment="1">
      <alignment horizontal="left"/>
    </xf>
    <xf numFmtId="15" fontId="6" fillId="4" borderId="0" xfId="0" applyNumberFormat="1" applyFont="1" applyFill="1" applyAlignment="1">
      <alignment horizontal="left"/>
    </xf>
    <xf numFmtId="0" fontId="41" fillId="4" borderId="0" xfId="0" applyFont="1" applyFill="1" applyAlignment="1">
      <alignment horizontal="left" vertical="center" wrapText="1"/>
    </xf>
    <xf numFmtId="0" fontId="31" fillId="4" borderId="18" xfId="0" applyFont="1" applyFill="1" applyBorder="1" applyAlignment="1">
      <alignment horizontal="center"/>
    </xf>
    <xf numFmtId="0" fontId="31" fillId="4" borderId="19" xfId="0" applyFont="1" applyFill="1" applyBorder="1"/>
    <xf numFmtId="0" fontId="31" fillId="4" borderId="15" xfId="0" applyFont="1" applyFill="1" applyBorder="1"/>
    <xf numFmtId="0" fontId="31" fillId="4" borderId="20" xfId="0" applyFont="1" applyFill="1" applyBorder="1"/>
    <xf numFmtId="0" fontId="31" fillId="4" borderId="0" xfId="0" applyFont="1" applyFill="1"/>
    <xf numFmtId="0" fontId="31" fillId="4" borderId="4" xfId="0" applyFont="1" applyFill="1" applyBorder="1"/>
    <xf numFmtId="0" fontId="31" fillId="4" borderId="20" xfId="0" applyFont="1" applyFill="1" applyBorder="1" applyAlignment="1">
      <alignment horizontal="center"/>
    </xf>
    <xf numFmtId="0" fontId="31" fillId="4" borderId="0" xfId="0" applyFont="1" applyFill="1" applyAlignment="1">
      <alignment horizontal="right"/>
    </xf>
    <xf numFmtId="0" fontId="31" fillId="4" borderId="20" xfId="0" applyFont="1" applyFill="1" applyBorder="1" applyAlignment="1">
      <alignment horizontal="right"/>
    </xf>
    <xf numFmtId="0" fontId="31" fillId="4" borderId="0" xfId="0" applyFont="1" applyFill="1" applyAlignment="1">
      <alignment horizontal="left"/>
    </xf>
    <xf numFmtId="0" fontId="31" fillId="4" borderId="4" xfId="0" applyFont="1" applyFill="1" applyBorder="1" applyAlignment="1">
      <alignment horizontal="left"/>
    </xf>
    <xf numFmtId="0" fontId="31" fillId="4" borderId="21" xfId="0" applyFont="1" applyFill="1" applyBorder="1" applyAlignment="1">
      <alignment horizontal="right"/>
    </xf>
    <xf numFmtId="0" fontId="31" fillId="4" borderId="16" xfId="0" applyFont="1" applyFill="1" applyBorder="1" applyAlignment="1">
      <alignment horizontal="left"/>
    </xf>
    <xf numFmtId="0" fontId="31" fillId="4" borderId="16" xfId="0" applyFont="1" applyFill="1" applyBorder="1" applyAlignment="1">
      <alignment horizontal="right"/>
    </xf>
    <xf numFmtId="0" fontId="12" fillId="4" borderId="22" xfId="0" applyFont="1" applyFill="1" applyBorder="1" applyAlignment="1" applyProtection="1">
      <alignment horizontal="left" vertical="top"/>
      <protection locked="0"/>
    </xf>
    <xf numFmtId="0" fontId="12" fillId="4" borderId="32" xfId="0" applyFont="1" applyFill="1" applyBorder="1" applyAlignment="1" applyProtection="1">
      <alignment horizontal="left" vertical="top"/>
      <protection locked="0"/>
    </xf>
    <xf numFmtId="0" fontId="12" fillId="4" borderId="31" xfId="0" applyFont="1" applyFill="1" applyBorder="1" applyAlignment="1" applyProtection="1">
      <alignment horizontal="left" vertical="top"/>
      <protection locked="0"/>
    </xf>
    <xf numFmtId="0" fontId="12" fillId="4" borderId="38" xfId="0" applyFont="1" applyFill="1" applyBorder="1" applyAlignment="1" applyProtection="1">
      <alignment horizontal="left" vertical="top"/>
      <protection locked="0"/>
    </xf>
    <xf numFmtId="0" fontId="14" fillId="20" borderId="1" xfId="0" applyFont="1" applyFill="1" applyBorder="1" applyAlignment="1">
      <alignment horizontal="center" vertical="center"/>
    </xf>
    <xf numFmtId="0" fontId="16" fillId="0" borderId="5" xfId="0" applyFont="1" applyBorder="1" applyAlignment="1" applyProtection="1">
      <alignment horizontal="center" vertical="center"/>
      <protection hidden="1"/>
    </xf>
    <xf numFmtId="0" fontId="18" fillId="4" borderId="0" xfId="0" applyFont="1" applyFill="1" applyAlignment="1" applyProtection="1">
      <alignment vertical="center"/>
      <protection hidden="1"/>
    </xf>
    <xf numFmtId="0" fontId="10" fillId="4" borderId="0" xfId="0" applyFont="1" applyFill="1" applyAlignment="1" applyProtection="1">
      <alignment vertical="center"/>
      <protection hidden="1"/>
    </xf>
    <xf numFmtId="0" fontId="10" fillId="4" borderId="0" xfId="0" applyFont="1" applyFill="1" applyAlignment="1" applyProtection="1">
      <alignment horizontal="left" vertical="center"/>
      <protection hidden="1"/>
    </xf>
    <xf numFmtId="0" fontId="10" fillId="4" borderId="0" xfId="0" applyFont="1" applyFill="1" applyAlignment="1" applyProtection="1">
      <alignment horizontal="center" vertical="center"/>
      <protection hidden="1"/>
    </xf>
    <xf numFmtId="0" fontId="6" fillId="10" borderId="1" xfId="0" applyFont="1" applyFill="1" applyBorder="1" applyAlignment="1" applyProtection="1">
      <alignment horizontal="center" vertical="center"/>
      <protection hidden="1"/>
    </xf>
    <xf numFmtId="0" fontId="36" fillId="10" borderId="2" xfId="0" applyFont="1" applyFill="1" applyBorder="1" applyAlignment="1" applyProtection="1">
      <alignment vertical="center"/>
      <protection hidden="1"/>
    </xf>
    <xf numFmtId="0" fontId="6" fillId="10" borderId="2" xfId="0" applyFont="1" applyFill="1" applyBorder="1" applyAlignment="1" applyProtection="1">
      <alignment vertical="center"/>
      <protection hidden="1"/>
    </xf>
    <xf numFmtId="0" fontId="6" fillId="10" borderId="3" xfId="0" applyFont="1" applyFill="1" applyBorder="1" applyAlignment="1" applyProtection="1">
      <alignment vertical="center"/>
      <protection hidden="1"/>
    </xf>
    <xf numFmtId="0" fontId="29" fillId="4" borderId="0" xfId="0" applyFont="1" applyFill="1" applyAlignment="1" applyProtection="1">
      <alignment horizontal="center" vertical="center"/>
      <protection hidden="1"/>
    </xf>
    <xf numFmtId="0" fontId="26" fillId="4" borderId="0" xfId="0" applyFont="1" applyFill="1" applyAlignment="1" applyProtection="1">
      <alignment vertical="center"/>
      <protection hidden="1"/>
    </xf>
    <xf numFmtId="0" fontId="27" fillId="4" borderId="0" xfId="0" applyFont="1" applyFill="1" applyAlignment="1" applyProtection="1">
      <alignment vertical="center"/>
      <protection hidden="1"/>
    </xf>
    <xf numFmtId="0" fontId="12" fillId="4" borderId="0" xfId="0" applyFont="1" applyFill="1" applyAlignment="1" applyProtection="1">
      <alignment horizontal="center" vertical="center"/>
      <protection hidden="1"/>
    </xf>
    <xf numFmtId="0" fontId="14" fillId="12" borderId="5" xfId="0" applyFont="1" applyFill="1" applyBorder="1" applyAlignment="1" applyProtection="1">
      <alignment horizontal="center" vertical="center"/>
      <protection hidden="1"/>
    </xf>
    <xf numFmtId="0" fontId="23" fillId="11" borderId="5" xfId="0" applyFont="1" applyFill="1" applyBorder="1" applyAlignment="1" applyProtection="1">
      <alignment horizontal="center" vertical="center"/>
      <protection hidden="1"/>
    </xf>
    <xf numFmtId="0" fontId="23" fillId="4" borderId="0" xfId="0" applyFont="1" applyFill="1" applyAlignment="1" applyProtection="1">
      <alignment horizontal="center" vertical="center"/>
      <protection hidden="1"/>
    </xf>
    <xf numFmtId="0" fontId="23" fillId="4" borderId="0" xfId="0" applyFont="1" applyFill="1" applyAlignment="1" applyProtection="1">
      <alignment horizontal="center" vertical="center" wrapText="1"/>
      <protection hidden="1"/>
    </xf>
    <xf numFmtId="0" fontId="16" fillId="4" borderId="0" xfId="0" applyFont="1" applyFill="1" applyAlignment="1" applyProtection="1">
      <alignment horizontal="left" vertical="top" wrapText="1"/>
      <protection hidden="1"/>
    </xf>
    <xf numFmtId="0" fontId="10" fillId="4" borderId="0" xfId="0" quotePrefix="1" applyFont="1" applyFill="1" applyAlignment="1" applyProtection="1">
      <alignment vertical="center"/>
      <protection hidden="1"/>
    </xf>
    <xf numFmtId="0" fontId="22" fillId="4" borderId="0" xfId="0" applyFont="1" applyFill="1" applyAlignment="1" applyProtection="1">
      <alignment vertical="center"/>
      <protection hidden="1"/>
    </xf>
    <xf numFmtId="0" fontId="12" fillId="4" borderId="0" xfId="0" applyFont="1" applyFill="1" applyAlignment="1" applyProtection="1">
      <alignment horizontal="center" vertical="center" wrapText="1"/>
      <protection hidden="1"/>
    </xf>
    <xf numFmtId="0" fontId="31" fillId="4" borderId="0" xfId="0" applyFont="1" applyFill="1" applyAlignment="1" applyProtection="1">
      <alignment horizontal="left" vertical="center" wrapText="1"/>
      <protection hidden="1"/>
    </xf>
    <xf numFmtId="0" fontId="14" fillId="4" borderId="0" xfId="0" applyFont="1" applyFill="1" applyAlignment="1" applyProtection="1">
      <alignment horizontal="center" vertical="top"/>
      <protection hidden="1"/>
    </xf>
    <xf numFmtId="0" fontId="12" fillId="4" borderId="0" xfId="0" applyFont="1" applyFill="1" applyAlignment="1" applyProtection="1">
      <alignment horizontal="left" vertical="center"/>
      <protection hidden="1"/>
    </xf>
    <xf numFmtId="0" fontId="12" fillId="4" borderId="0" xfId="0" quotePrefix="1" applyFont="1" applyFill="1" applyAlignment="1" applyProtection="1">
      <alignment horizontal="center" vertical="center"/>
      <protection hidden="1"/>
    </xf>
    <xf numFmtId="0" fontId="6" fillId="4" borderId="0" xfId="0" applyFont="1" applyFill="1" applyAlignment="1" applyProtection="1">
      <alignment vertical="center"/>
      <protection hidden="1"/>
    </xf>
    <xf numFmtId="0" fontId="32" fillId="16" borderId="6" xfId="0" applyFont="1" applyFill="1" applyBorder="1" applyAlignment="1" applyProtection="1">
      <alignment horizontal="center" vertical="center"/>
      <protection hidden="1"/>
    </xf>
    <xf numFmtId="0" fontId="32" fillId="16" borderId="44" xfId="0" applyFont="1" applyFill="1" applyBorder="1" applyAlignment="1" applyProtection="1">
      <alignment horizontal="center" vertical="center"/>
      <protection hidden="1"/>
    </xf>
    <xf numFmtId="0" fontId="32" fillId="4" borderId="0" xfId="0" applyFont="1" applyFill="1" applyAlignment="1" applyProtection="1">
      <alignment horizontal="center" vertical="center"/>
      <protection hidden="1"/>
    </xf>
    <xf numFmtId="0" fontId="12" fillId="13" borderId="5" xfId="0" applyFont="1" applyFill="1" applyBorder="1" applyAlignment="1" applyProtection="1">
      <alignment horizontal="center" vertical="center"/>
      <protection hidden="1"/>
    </xf>
    <xf numFmtId="0" fontId="16" fillId="0" borderId="5" xfId="0" applyFont="1" applyBorder="1" applyAlignment="1" applyProtection="1">
      <alignment vertical="center" wrapText="1"/>
      <protection hidden="1"/>
    </xf>
    <xf numFmtId="0" fontId="52" fillId="0" borderId="5" xfId="0" applyFont="1" applyBorder="1" applyAlignment="1" applyProtection="1">
      <alignment horizontal="center" vertical="center" wrapText="1"/>
      <protection hidden="1"/>
    </xf>
    <xf numFmtId="0" fontId="16" fillId="4" borderId="0" xfId="0" applyFont="1" applyFill="1" applyAlignment="1" applyProtection="1">
      <alignment horizontal="center" vertical="center"/>
      <protection hidden="1"/>
    </xf>
    <xf numFmtId="0" fontId="52" fillId="0" borderId="5" xfId="0" applyFont="1" applyBorder="1" applyAlignment="1" applyProtection="1">
      <alignment horizontal="center" vertical="center"/>
      <protection hidden="1"/>
    </xf>
    <xf numFmtId="0" fontId="12" fillId="7" borderId="5" xfId="0" applyFont="1" applyFill="1" applyBorder="1" applyAlignment="1" applyProtection="1">
      <alignment vertical="center" wrapText="1"/>
      <protection hidden="1"/>
    </xf>
    <xf numFmtId="0" fontId="23" fillId="11" borderId="5" xfId="0" applyFont="1" applyFill="1" applyBorder="1" applyAlignment="1" applyProtection="1">
      <alignment horizontal="left" vertical="center"/>
      <protection hidden="1"/>
    </xf>
    <xf numFmtId="0" fontId="15" fillId="4" borderId="0" xfId="0" applyFont="1" applyFill="1" applyAlignment="1" applyProtection="1">
      <alignment horizontal="center" vertical="center"/>
      <protection hidden="1"/>
    </xf>
    <xf numFmtId="0" fontId="12" fillId="4" borderId="0" xfId="0" applyFont="1" applyFill="1" applyAlignment="1" applyProtection="1">
      <alignment vertical="center" wrapText="1"/>
      <protection hidden="1"/>
    </xf>
    <xf numFmtId="43" fontId="12" fillId="4" borderId="0" xfId="1" applyFont="1" applyFill="1" applyBorder="1" applyAlignment="1" applyProtection="1">
      <alignment vertical="center"/>
      <protection hidden="1"/>
    </xf>
    <xf numFmtId="0" fontId="15" fillId="16" borderId="6" xfId="0" applyFont="1" applyFill="1" applyBorder="1" applyAlignment="1" applyProtection="1">
      <alignment horizontal="center" vertical="center"/>
      <protection hidden="1"/>
    </xf>
    <xf numFmtId="0" fontId="12" fillId="18" borderId="0" xfId="0" applyFont="1" applyFill="1" applyAlignment="1" applyProtection="1">
      <alignment horizontal="center" vertical="center"/>
      <protection hidden="1"/>
    </xf>
    <xf numFmtId="0" fontId="12" fillId="13" borderId="24" xfId="0" applyFont="1" applyFill="1" applyBorder="1" applyAlignment="1" applyProtection="1">
      <alignment horizontal="center" vertical="top"/>
      <protection hidden="1"/>
    </xf>
    <xf numFmtId="0" fontId="16" fillId="0" borderId="5" xfId="0" applyFont="1" applyBorder="1" applyAlignment="1" applyProtection="1">
      <alignment vertical="top" wrapText="1"/>
      <protection hidden="1"/>
    </xf>
    <xf numFmtId="0" fontId="12" fillId="4" borderId="0" xfId="0" applyFont="1" applyFill="1" applyAlignment="1" applyProtection="1">
      <alignment horizontal="center" vertical="top"/>
      <protection hidden="1"/>
    </xf>
    <xf numFmtId="0" fontId="10" fillId="4" borderId="0" xfId="0" applyFont="1" applyFill="1" applyAlignment="1" applyProtection="1">
      <alignment horizontal="center" vertical="top"/>
      <protection hidden="1"/>
    </xf>
    <xf numFmtId="0" fontId="18" fillId="4" borderId="0" xfId="0" applyFont="1" applyFill="1" applyAlignment="1" applyProtection="1">
      <alignment vertical="top"/>
      <protection hidden="1"/>
    </xf>
    <xf numFmtId="0" fontId="10" fillId="4" borderId="0" xfId="0" applyFont="1" applyFill="1" applyAlignment="1" applyProtection="1">
      <alignment vertical="top"/>
      <protection hidden="1"/>
    </xf>
    <xf numFmtId="0" fontId="6" fillId="10" borderId="5" xfId="0" applyFont="1" applyFill="1" applyBorder="1" applyAlignment="1" applyProtection="1">
      <alignment horizontal="center" vertical="center"/>
      <protection hidden="1"/>
    </xf>
    <xf numFmtId="0" fontId="36" fillId="10" borderId="5" xfId="0" applyFont="1" applyFill="1" applyBorder="1" applyAlignment="1" applyProtection="1">
      <alignment vertical="center"/>
      <protection hidden="1"/>
    </xf>
    <xf numFmtId="0" fontId="6" fillId="10" borderId="5" xfId="0" applyFont="1" applyFill="1" applyBorder="1" applyAlignment="1" applyProtection="1">
      <alignment vertical="center"/>
      <protection hidden="1"/>
    </xf>
    <xf numFmtId="0" fontId="50" fillId="19" borderId="5" xfId="0" applyFont="1" applyFill="1" applyBorder="1" applyAlignment="1" applyProtection="1">
      <alignment horizontal="center" vertical="center"/>
      <protection hidden="1"/>
    </xf>
    <xf numFmtId="0" fontId="4" fillId="17" borderId="5" xfId="0" applyFont="1" applyFill="1" applyBorder="1" applyAlignment="1" applyProtection="1">
      <alignment horizontal="center" vertical="center" wrapText="1"/>
      <protection hidden="1"/>
    </xf>
    <xf numFmtId="0" fontId="17" fillId="4" borderId="0" xfId="0" applyFont="1" applyFill="1" applyAlignment="1" applyProtection="1">
      <alignment vertical="center"/>
      <protection hidden="1"/>
    </xf>
    <xf numFmtId="0" fontId="16" fillId="5" borderId="5" xfId="0" applyFont="1" applyFill="1" applyBorder="1" applyAlignment="1" applyProtection="1">
      <alignment horizontal="center" vertical="center"/>
      <protection locked="0" hidden="1"/>
    </xf>
    <xf numFmtId="0" fontId="16" fillId="5" borderId="6" xfId="0" applyFont="1" applyFill="1" applyBorder="1" applyAlignment="1" applyProtection="1">
      <alignment horizontal="center" vertical="center"/>
      <protection locked="0" hidden="1"/>
    </xf>
    <xf numFmtId="4" fontId="16" fillId="5" borderId="23" xfId="1" applyNumberFormat="1" applyFont="1" applyFill="1" applyBorder="1" applyAlignment="1" applyProtection="1">
      <alignment vertical="center"/>
      <protection locked="0" hidden="1"/>
    </xf>
    <xf numFmtId="0" fontId="16" fillId="5" borderId="5" xfId="0" applyFont="1" applyFill="1" applyBorder="1" applyAlignment="1" applyProtection="1">
      <alignment horizontal="center" vertical="center" wrapText="1"/>
      <protection locked="0" hidden="1"/>
    </xf>
    <xf numFmtId="0" fontId="6" fillId="10" borderId="23" xfId="0" applyFont="1" applyFill="1" applyBorder="1" applyAlignment="1" applyProtection="1">
      <alignment horizontal="center" vertical="center"/>
      <protection hidden="1"/>
    </xf>
    <xf numFmtId="0" fontId="36" fillId="10" borderId="27" xfId="0" applyFont="1" applyFill="1" applyBorder="1" applyAlignment="1" applyProtection="1">
      <alignment vertical="center"/>
      <protection hidden="1"/>
    </xf>
    <xf numFmtId="0" fontId="6" fillId="10" borderId="9" xfId="0" applyFont="1" applyFill="1" applyBorder="1" applyAlignment="1" applyProtection="1">
      <alignment vertical="center"/>
      <protection hidden="1"/>
    </xf>
    <xf numFmtId="0" fontId="0" fillId="4" borderId="20" xfId="0" applyFill="1" applyBorder="1" applyAlignment="1">
      <alignment horizontal="left"/>
    </xf>
    <xf numFmtId="0" fontId="0" fillId="4" borderId="4" xfId="0" applyFill="1" applyBorder="1"/>
    <xf numFmtId="0" fontId="0" fillId="4" borderId="4" xfId="0" applyFill="1" applyBorder="1" applyAlignment="1">
      <alignment horizontal="left" vertical="top"/>
    </xf>
    <xf numFmtId="0" fontId="0" fillId="4" borderId="21" xfId="0" applyFill="1" applyBorder="1" applyAlignment="1">
      <alignment horizontal="left"/>
    </xf>
    <xf numFmtId="0" fontId="0" fillId="4" borderId="16" xfId="0" applyFill="1" applyBorder="1" applyAlignment="1">
      <alignment vertical="top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left" vertical="top" wrapText="1"/>
    </xf>
    <xf numFmtId="0" fontId="12" fillId="4" borderId="43" xfId="0" applyFont="1" applyFill="1" applyBorder="1" applyAlignment="1">
      <alignment horizontal="left" vertical="top"/>
    </xf>
    <xf numFmtId="0" fontId="14" fillId="9" borderId="46" xfId="0" applyFont="1" applyFill="1" applyBorder="1" applyAlignment="1">
      <alignment horizontal="center" vertical="top" wrapText="1"/>
    </xf>
    <xf numFmtId="0" fontId="12" fillId="4" borderId="51" xfId="0" applyFont="1" applyFill="1" applyBorder="1" applyAlignment="1" applyProtection="1">
      <alignment horizontal="left" vertical="top"/>
      <protection locked="0"/>
    </xf>
    <xf numFmtId="0" fontId="12" fillId="4" borderId="51" xfId="0" applyFont="1" applyFill="1" applyBorder="1" applyAlignment="1">
      <alignment horizontal="left" vertical="top"/>
    </xf>
    <xf numFmtId="0" fontId="12" fillId="4" borderId="19" xfId="0" applyFont="1" applyFill="1" applyBorder="1" applyAlignment="1">
      <alignment horizontal="left" vertical="top"/>
    </xf>
    <xf numFmtId="0" fontId="31" fillId="4" borderId="19" xfId="0" applyFont="1" applyFill="1" applyBorder="1" applyAlignment="1">
      <alignment vertical="center"/>
    </xf>
    <xf numFmtId="0" fontId="54" fillId="4" borderId="0" xfId="0" applyFont="1" applyFill="1" applyAlignment="1" applyProtection="1">
      <alignment vertical="center"/>
      <protection hidden="1"/>
    </xf>
    <xf numFmtId="0" fontId="54" fillId="4" borderId="0" xfId="0" applyFont="1" applyFill="1" applyAlignment="1">
      <alignment vertical="center"/>
    </xf>
    <xf numFmtId="2" fontId="12" fillId="4" borderId="67" xfId="0" applyNumberFormat="1" applyFont="1" applyFill="1" applyBorder="1" applyAlignment="1">
      <alignment horizontal="left" vertical="top"/>
    </xf>
    <xf numFmtId="0" fontId="12" fillId="4" borderId="35" xfId="0" quotePrefix="1" applyFont="1" applyFill="1" applyBorder="1" applyAlignment="1">
      <alignment horizontal="left" vertical="top"/>
    </xf>
    <xf numFmtId="0" fontId="12" fillId="4" borderId="45" xfId="0" applyFont="1" applyFill="1" applyBorder="1" applyAlignment="1">
      <alignment horizontal="left" vertical="top"/>
    </xf>
    <xf numFmtId="0" fontId="0" fillId="4" borderId="18" xfId="0" applyFill="1" applyBorder="1" applyAlignment="1">
      <alignment horizontal="left" vertical="center"/>
    </xf>
    <xf numFmtId="0" fontId="0" fillId="4" borderId="15" xfId="0" applyFill="1" applyBorder="1" applyAlignment="1">
      <alignment horizontal="left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 wrapText="1"/>
    </xf>
    <xf numFmtId="0" fontId="14" fillId="8" borderId="26" xfId="0" applyFont="1" applyFill="1" applyBorder="1" applyAlignment="1">
      <alignment horizontal="center" vertical="center"/>
    </xf>
    <xf numFmtId="0" fontId="14" fillId="21" borderId="26" xfId="0" applyFont="1" applyFill="1" applyBorder="1" applyAlignment="1">
      <alignment horizontal="center" vertical="center" wrapText="1"/>
    </xf>
    <xf numFmtId="0" fontId="14" fillId="22" borderId="26" xfId="0" applyFont="1" applyFill="1" applyBorder="1" applyAlignment="1">
      <alignment horizontal="center" vertical="center" wrapText="1"/>
    </xf>
    <xf numFmtId="0" fontId="14" fillId="8" borderId="25" xfId="0" applyFont="1" applyFill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1" fontId="12" fillId="5" borderId="61" xfId="0" applyNumberFormat="1" applyFont="1" applyFill="1" applyBorder="1" applyAlignment="1" applyProtection="1">
      <alignment horizontal="center" vertical="top"/>
      <protection locked="0"/>
    </xf>
    <xf numFmtId="1" fontId="12" fillId="5" borderId="61" xfId="0" applyNumberFormat="1" applyFont="1" applyFill="1" applyBorder="1" applyAlignment="1" applyProtection="1">
      <alignment horizontal="center"/>
      <protection locked="0"/>
    </xf>
    <xf numFmtId="1" fontId="12" fillId="5" borderId="61" xfId="0" applyNumberFormat="1" applyFont="1" applyFill="1" applyBorder="1" applyAlignment="1" applyProtection="1">
      <alignment horizontal="center" vertical="top" wrapText="1"/>
      <protection locked="0"/>
    </xf>
    <xf numFmtId="0" fontId="12" fillId="4" borderId="56" xfId="0" applyFont="1" applyFill="1" applyBorder="1" applyAlignment="1" applyProtection="1">
      <alignment horizontal="left" vertical="top"/>
      <protection locked="0"/>
    </xf>
    <xf numFmtId="0" fontId="12" fillId="0" borderId="62" xfId="0" applyFont="1" applyBorder="1" applyAlignment="1">
      <alignment horizontal="center" vertical="center"/>
    </xf>
    <xf numFmtId="1" fontId="12" fillId="5" borderId="62" xfId="0" applyNumberFormat="1" applyFont="1" applyFill="1" applyBorder="1" applyAlignment="1" applyProtection="1">
      <alignment horizontal="center" vertical="top"/>
      <protection locked="0"/>
    </xf>
    <xf numFmtId="1" fontId="12" fillId="5" borderId="62" xfId="0" applyNumberFormat="1" applyFont="1" applyFill="1" applyBorder="1" applyAlignment="1" applyProtection="1">
      <alignment horizontal="center"/>
      <protection locked="0"/>
    </xf>
    <xf numFmtId="1" fontId="12" fillId="5" borderId="62" xfId="0" applyNumberFormat="1" applyFont="1" applyFill="1" applyBorder="1" applyAlignment="1" applyProtection="1">
      <alignment horizontal="center" vertical="top" wrapText="1"/>
      <protection locked="0"/>
    </xf>
    <xf numFmtId="0" fontId="12" fillId="4" borderId="57" xfId="0" applyFont="1" applyFill="1" applyBorder="1" applyAlignment="1" applyProtection="1">
      <alignment horizontal="left" vertical="top"/>
      <protection locked="0"/>
    </xf>
    <xf numFmtId="0" fontId="12" fillId="0" borderId="63" xfId="0" applyFont="1" applyBorder="1" applyAlignment="1">
      <alignment horizontal="center" vertical="center"/>
    </xf>
    <xf numFmtId="1" fontId="12" fillId="5" borderId="63" xfId="0" applyNumberFormat="1" applyFont="1" applyFill="1" applyBorder="1" applyAlignment="1" applyProtection="1">
      <alignment horizontal="center" vertical="top"/>
      <protection locked="0"/>
    </xf>
    <xf numFmtId="1" fontId="12" fillId="5" borderId="63" xfId="0" applyNumberFormat="1" applyFont="1" applyFill="1" applyBorder="1" applyAlignment="1" applyProtection="1">
      <alignment horizontal="center"/>
      <protection locked="0"/>
    </xf>
    <xf numFmtId="1" fontId="12" fillId="5" borderId="63" xfId="0" applyNumberFormat="1" applyFont="1" applyFill="1" applyBorder="1" applyAlignment="1" applyProtection="1">
      <alignment horizontal="center" vertical="top" wrapText="1"/>
      <protection locked="0"/>
    </xf>
    <xf numFmtId="0" fontId="12" fillId="4" borderId="58" xfId="0" applyFont="1" applyFill="1" applyBorder="1" applyAlignment="1" applyProtection="1">
      <alignment horizontal="left" vertical="top"/>
      <protection locked="0"/>
    </xf>
    <xf numFmtId="0" fontId="12" fillId="0" borderId="64" xfId="0" applyFont="1" applyBorder="1" applyAlignment="1">
      <alignment horizontal="center" vertical="center"/>
    </xf>
    <xf numFmtId="1" fontId="12" fillId="5" borderId="64" xfId="0" applyNumberFormat="1" applyFont="1" applyFill="1" applyBorder="1" applyAlignment="1" applyProtection="1">
      <alignment horizontal="center" vertical="top"/>
      <protection locked="0"/>
    </xf>
    <xf numFmtId="1" fontId="12" fillId="5" borderId="64" xfId="0" applyNumberFormat="1" applyFont="1" applyFill="1" applyBorder="1" applyAlignment="1" applyProtection="1">
      <alignment horizontal="center"/>
      <protection locked="0"/>
    </xf>
    <xf numFmtId="1" fontId="12" fillId="5" borderId="64" xfId="0" applyNumberFormat="1" applyFont="1" applyFill="1" applyBorder="1" applyAlignment="1" applyProtection="1">
      <alignment horizontal="center" vertical="top" wrapText="1"/>
      <protection locked="0"/>
    </xf>
    <xf numFmtId="0" fontId="12" fillId="4" borderId="59" xfId="0" applyFont="1" applyFill="1" applyBorder="1" applyAlignment="1" applyProtection="1">
      <alignment horizontal="left" vertical="top"/>
      <protection locked="0"/>
    </xf>
    <xf numFmtId="0" fontId="12" fillId="0" borderId="65" xfId="0" applyFont="1" applyBorder="1" applyAlignment="1">
      <alignment horizontal="center" vertical="center"/>
    </xf>
    <xf numFmtId="1" fontId="12" fillId="5" borderId="65" xfId="0" applyNumberFormat="1" applyFont="1" applyFill="1" applyBorder="1" applyAlignment="1" applyProtection="1">
      <alignment horizontal="center" vertical="top"/>
      <protection locked="0"/>
    </xf>
    <xf numFmtId="1" fontId="12" fillId="5" borderId="65" xfId="0" applyNumberFormat="1" applyFont="1" applyFill="1" applyBorder="1" applyAlignment="1" applyProtection="1">
      <alignment horizontal="center"/>
      <protection locked="0"/>
    </xf>
    <xf numFmtId="1" fontId="12" fillId="5" borderId="65" xfId="0" applyNumberFormat="1" applyFont="1" applyFill="1" applyBorder="1" applyAlignment="1" applyProtection="1">
      <alignment horizontal="center" vertical="top" wrapText="1"/>
      <protection locked="0"/>
    </xf>
    <xf numFmtId="0" fontId="12" fillId="4" borderId="60" xfId="0" applyFont="1" applyFill="1" applyBorder="1" applyAlignment="1" applyProtection="1">
      <alignment horizontal="left" vertical="top"/>
      <protection locked="0"/>
    </xf>
    <xf numFmtId="3" fontId="16" fillId="5" borderId="23" xfId="1" applyNumberFormat="1" applyFont="1" applyFill="1" applyBorder="1" applyAlignment="1" applyProtection="1">
      <alignment vertical="center"/>
      <protection locked="0" hidden="1"/>
    </xf>
    <xf numFmtId="0" fontId="29" fillId="4" borderId="0" xfId="0" applyFont="1" applyFill="1"/>
    <xf numFmtId="0" fontId="12" fillId="4" borderId="6" xfId="0" applyFont="1" applyFill="1" applyBorder="1" applyAlignment="1">
      <alignment horizontal="center" vertical="top" wrapText="1"/>
    </xf>
    <xf numFmtId="0" fontId="12" fillId="4" borderId="68" xfId="0" applyFont="1" applyFill="1" applyBorder="1" applyAlignment="1" applyProtection="1">
      <alignment horizontal="left" vertical="top"/>
      <protection locked="0"/>
    </xf>
    <xf numFmtId="0" fontId="8" fillId="0" borderId="16" xfId="0" applyFont="1" applyBorder="1"/>
    <xf numFmtId="0" fontId="54" fillId="4" borderId="0" xfId="0" applyFont="1" applyFill="1" applyAlignment="1">
      <alignment horizontal="center" vertical="center"/>
    </xf>
    <xf numFmtId="0" fontId="29" fillId="4" borderId="19" xfId="0" applyFont="1" applyFill="1" applyBorder="1" applyAlignment="1">
      <alignment horizontal="left" vertical="top" wrapText="1" indent="4"/>
    </xf>
    <xf numFmtId="0" fontId="68" fillId="4" borderId="0" xfId="0" applyFont="1" applyFill="1"/>
    <xf numFmtId="0" fontId="70" fillId="4" borderId="0" xfId="0" applyFont="1" applyFill="1" applyAlignment="1" applyProtection="1">
      <alignment horizontal="center" vertical="center" wrapText="1"/>
      <protection hidden="1"/>
    </xf>
    <xf numFmtId="0" fontId="70" fillId="4" borderId="0" xfId="0" applyFont="1" applyFill="1" applyAlignment="1" applyProtection="1">
      <alignment horizontal="center" vertical="center"/>
      <protection hidden="1"/>
    </xf>
    <xf numFmtId="43" fontId="12" fillId="5" borderId="5" xfId="1" applyFont="1" applyFill="1" applyBorder="1" applyAlignment="1" applyProtection="1">
      <alignment horizontal="center" vertical="top" wrapText="1"/>
      <protection locked="0"/>
    </xf>
    <xf numFmtId="43" fontId="12" fillId="5" borderId="24" xfId="1" applyFont="1" applyFill="1" applyBorder="1" applyAlignment="1" applyProtection="1">
      <alignment horizontal="center" vertical="top" wrapText="1"/>
      <protection locked="0"/>
    </xf>
    <xf numFmtId="0" fontId="72" fillId="4" borderId="32" xfId="0" applyFont="1" applyFill="1" applyBorder="1" applyAlignment="1" applyProtection="1">
      <alignment horizontal="left" vertical="top" wrapText="1"/>
      <protection hidden="1"/>
    </xf>
    <xf numFmtId="3" fontId="12" fillId="5" borderId="37" xfId="1" applyNumberFormat="1" applyFont="1" applyFill="1" applyBorder="1" applyAlignment="1" applyProtection="1">
      <alignment horizontal="center" vertical="top" wrapText="1"/>
      <protection locked="0"/>
    </xf>
    <xf numFmtId="3" fontId="12" fillId="5" borderId="23" xfId="1" applyNumberFormat="1" applyFont="1" applyFill="1" applyBorder="1" applyAlignment="1" applyProtection="1">
      <alignment horizontal="center" vertical="top" wrapText="1"/>
      <protection locked="0"/>
    </xf>
    <xf numFmtId="3" fontId="12" fillId="5" borderId="36" xfId="1" applyNumberFormat="1" applyFont="1" applyFill="1" applyBorder="1" applyAlignment="1" applyProtection="1">
      <alignment horizontal="center" vertical="top" wrapText="1"/>
      <protection locked="0"/>
    </xf>
    <xf numFmtId="49" fontId="12" fillId="5" borderId="5" xfId="0" applyNumberFormat="1" applyFont="1" applyFill="1" applyBorder="1" applyAlignment="1" applyProtection="1">
      <alignment horizontal="center" vertical="top" wrapText="1"/>
      <protection locked="0"/>
    </xf>
    <xf numFmtId="1" fontId="12" fillId="5" borderId="5" xfId="0" applyNumberFormat="1" applyFont="1" applyFill="1" applyBorder="1" applyAlignment="1" applyProtection="1">
      <alignment horizontal="center" vertical="top" wrapText="1"/>
      <protection locked="0"/>
    </xf>
    <xf numFmtId="49" fontId="12" fillId="5" borderId="5" xfId="1" applyNumberFormat="1" applyFont="1" applyFill="1" applyBorder="1" applyAlignment="1" applyProtection="1">
      <alignment horizontal="center" vertical="top" wrapText="1"/>
      <protection locked="0"/>
    </xf>
    <xf numFmtId="49" fontId="12" fillId="5" borderId="24" xfId="0" applyNumberFormat="1" applyFont="1" applyFill="1" applyBorder="1" applyAlignment="1" applyProtection="1">
      <alignment horizontal="center" vertical="top" wrapText="1"/>
      <protection locked="0"/>
    </xf>
    <xf numFmtId="3" fontId="12" fillId="5" borderId="14" xfId="1" applyNumberFormat="1" applyFont="1" applyFill="1" applyBorder="1" applyAlignment="1" applyProtection="1">
      <alignment horizontal="center" vertical="top" wrapText="1"/>
      <protection locked="0"/>
    </xf>
    <xf numFmtId="3" fontId="12" fillId="5" borderId="5" xfId="1" applyNumberFormat="1" applyFont="1" applyFill="1" applyBorder="1" applyAlignment="1" applyProtection="1">
      <alignment horizontal="center" vertical="top" wrapText="1"/>
      <protection locked="0"/>
    </xf>
    <xf numFmtId="3" fontId="12" fillId="5" borderId="44" xfId="1" applyNumberFormat="1" applyFont="1" applyFill="1" applyBorder="1" applyAlignment="1" applyProtection="1">
      <alignment horizontal="center" vertical="top" wrapText="1"/>
      <protection locked="0"/>
    </xf>
    <xf numFmtId="0" fontId="67" fillId="0" borderId="0" xfId="0" applyFont="1"/>
    <xf numFmtId="0" fontId="31" fillId="5" borderId="14" xfId="0" applyFont="1" applyFill="1" applyBorder="1" applyAlignment="1" applyProtection="1">
      <alignment horizontal="left" vertical="center" wrapText="1"/>
      <protection locked="0" hidden="1"/>
    </xf>
    <xf numFmtId="189" fontId="31" fillId="5" borderId="5" xfId="0" applyNumberFormat="1" applyFont="1" applyFill="1" applyBorder="1" applyAlignment="1" applyProtection="1">
      <alignment horizontal="left"/>
      <protection locked="0" hidden="1"/>
    </xf>
    <xf numFmtId="188" fontId="31" fillId="5" borderId="5" xfId="0" applyNumberFormat="1" applyFont="1" applyFill="1" applyBorder="1" applyAlignment="1" applyProtection="1">
      <alignment horizontal="left"/>
      <protection locked="0" hidden="1"/>
    </xf>
    <xf numFmtId="0" fontId="31" fillId="5" borderId="5" xfId="0" applyFont="1" applyFill="1" applyBorder="1" applyAlignment="1" applyProtection="1">
      <alignment horizontal="left"/>
      <protection locked="0" hidden="1"/>
    </xf>
    <xf numFmtId="49" fontId="31" fillId="5" borderId="5" xfId="0" applyNumberFormat="1" applyFont="1" applyFill="1" applyBorder="1" applyAlignment="1" applyProtection="1">
      <alignment horizontal="left"/>
      <protection locked="0" hidden="1"/>
    </xf>
    <xf numFmtId="0" fontId="31" fillId="5" borderId="22" xfId="0" applyFont="1" applyFill="1" applyBorder="1" applyAlignment="1" applyProtection="1">
      <alignment horizontal="left"/>
      <protection locked="0" hidden="1"/>
    </xf>
    <xf numFmtId="0" fontId="84" fillId="0" borderId="5" xfId="0" applyFont="1" applyBorder="1" applyAlignment="1">
      <alignment horizontal="center" vertical="center" wrapText="1"/>
    </xf>
    <xf numFmtId="0" fontId="82" fillId="24" borderId="5" xfId="0" applyFont="1" applyFill="1" applyBorder="1" applyAlignment="1">
      <alignment horizontal="center" vertical="center" wrapText="1"/>
    </xf>
    <xf numFmtId="0" fontId="82" fillId="25" borderId="5" xfId="0" applyFont="1" applyFill="1" applyBorder="1" applyAlignment="1">
      <alignment horizontal="center" vertical="center" wrapText="1"/>
    </xf>
    <xf numFmtId="0" fontId="81" fillId="25" borderId="11" xfId="0" applyFont="1" applyFill="1" applyBorder="1" applyAlignment="1">
      <alignment horizontal="center" vertical="center" wrapText="1"/>
    </xf>
    <xf numFmtId="0" fontId="81" fillId="24" borderId="11" xfId="0" applyFont="1" applyFill="1" applyBorder="1" applyAlignment="1">
      <alignment horizontal="center" vertical="center" wrapText="1"/>
    </xf>
    <xf numFmtId="0" fontId="85" fillId="23" borderId="20" xfId="0" applyFont="1" applyFill="1" applyBorder="1" applyAlignment="1">
      <alignment horizontal="left" vertical="top" wrapText="1" indent="6"/>
    </xf>
    <xf numFmtId="0" fontId="85" fillId="23" borderId="54" xfId="0" applyFont="1" applyFill="1" applyBorder="1" applyAlignment="1">
      <alignment horizontal="left" vertical="top" wrapText="1" indent="6"/>
    </xf>
    <xf numFmtId="0" fontId="85" fillId="23" borderId="53" xfId="0" applyFont="1" applyFill="1" applyBorder="1" applyAlignment="1">
      <alignment horizontal="left" vertical="top" wrapText="1" indent="6"/>
    </xf>
    <xf numFmtId="0" fontId="82" fillId="18" borderId="12" xfId="0" applyFont="1" applyFill="1" applyBorder="1" applyAlignment="1">
      <alignment horizontal="center" vertical="center" wrapText="1"/>
    </xf>
    <xf numFmtId="0" fontId="82" fillId="18" borderId="8" xfId="0" applyFont="1" applyFill="1" applyBorder="1" applyAlignment="1">
      <alignment horizontal="center" vertical="center" wrapText="1"/>
    </xf>
    <xf numFmtId="0" fontId="82" fillId="18" borderId="31" xfId="0" applyFont="1" applyFill="1" applyBorder="1" applyAlignment="1">
      <alignment horizontal="center" vertical="center" wrapText="1"/>
    </xf>
    <xf numFmtId="0" fontId="84" fillId="0" borderId="6" xfId="0" applyFont="1" applyBorder="1" applyAlignment="1">
      <alignment horizontal="center" vertical="center" wrapText="1"/>
    </xf>
    <xf numFmtId="0" fontId="81" fillId="23" borderId="8" xfId="0" applyFont="1" applyFill="1" applyBorder="1" applyAlignment="1">
      <alignment horizontal="center" vertical="center" wrapText="1"/>
    </xf>
    <xf numFmtId="0" fontId="81" fillId="23" borderId="50" xfId="0" applyFont="1" applyFill="1" applyBorder="1" applyAlignment="1">
      <alignment horizontal="center" vertical="center" wrapText="1"/>
    </xf>
    <xf numFmtId="0" fontId="84" fillId="0" borderId="7" xfId="0" applyFont="1" applyBorder="1" applyAlignment="1">
      <alignment horizontal="center" vertical="center" wrapText="1"/>
    </xf>
    <xf numFmtId="0" fontId="84" fillId="0" borderId="9" xfId="0" applyFont="1" applyBorder="1" applyAlignment="1">
      <alignment horizontal="center" vertical="center" wrapText="1"/>
    </xf>
    <xf numFmtId="0" fontId="82" fillId="24" borderId="9" xfId="0" applyFont="1" applyFill="1" applyBorder="1" applyAlignment="1">
      <alignment horizontal="center" vertical="center" wrapText="1"/>
    </xf>
    <xf numFmtId="0" fontId="82" fillId="18" borderId="50" xfId="0" applyFont="1" applyFill="1" applyBorder="1" applyAlignment="1">
      <alignment horizontal="center" vertical="center" wrapText="1"/>
    </xf>
    <xf numFmtId="0" fontId="83" fillId="0" borderId="79" xfId="0" applyFont="1" applyBorder="1" applyAlignment="1">
      <alignment horizontal="center" vertical="center" wrapText="1"/>
    </xf>
    <xf numFmtId="0" fontId="81" fillId="25" borderId="39" xfId="0" applyFont="1" applyFill="1" applyBorder="1" applyAlignment="1">
      <alignment horizontal="center" vertical="center" wrapText="1"/>
    </xf>
    <xf numFmtId="0" fontId="83" fillId="0" borderId="39" xfId="0" applyFont="1" applyBorder="1" applyAlignment="1">
      <alignment horizontal="center" vertical="center" wrapText="1"/>
    </xf>
    <xf numFmtId="0" fontId="81" fillId="24" borderId="39" xfId="0" applyFont="1" applyFill="1" applyBorder="1" applyAlignment="1">
      <alignment horizontal="center" vertical="center" wrapText="1"/>
    </xf>
    <xf numFmtId="0" fontId="82" fillId="18" borderId="40" xfId="0" applyFont="1" applyFill="1" applyBorder="1" applyAlignment="1">
      <alignment horizontal="center" vertical="center" wrapText="1"/>
    </xf>
    <xf numFmtId="0" fontId="81" fillId="23" borderId="36" xfId="0" applyFont="1" applyFill="1" applyBorder="1" applyAlignment="1">
      <alignment horizontal="center" vertical="center" wrapText="1"/>
    </xf>
    <xf numFmtId="15" fontId="84" fillId="0" borderId="44" xfId="0" applyNumberFormat="1" applyFont="1" applyBorder="1" applyAlignment="1">
      <alignment horizontal="center" vertical="center" wrapText="1"/>
    </xf>
    <xf numFmtId="15" fontId="82" fillId="25" borderId="23" xfId="0" applyNumberFormat="1" applyFont="1" applyFill="1" applyBorder="1" applyAlignment="1">
      <alignment horizontal="center" vertical="center" wrapText="1"/>
    </xf>
    <xf numFmtId="15" fontId="84" fillId="0" borderId="23" xfId="0" applyNumberFormat="1" applyFont="1" applyBorder="1" applyAlignment="1">
      <alignment horizontal="center" vertical="center" wrapText="1"/>
    </xf>
    <xf numFmtId="15" fontId="82" fillId="24" borderId="23" xfId="0" applyNumberFormat="1" applyFont="1" applyFill="1" applyBorder="1" applyAlignment="1">
      <alignment horizontal="center" vertical="center" wrapText="1"/>
    </xf>
    <xf numFmtId="0" fontId="82" fillId="18" borderId="36" xfId="0" applyFont="1" applyFill="1" applyBorder="1" applyAlignment="1">
      <alignment horizontal="center" vertical="center" wrapText="1"/>
    </xf>
    <xf numFmtId="15" fontId="82" fillId="25" borderId="81" xfId="0" applyNumberFormat="1" applyFont="1" applyFill="1" applyBorder="1" applyAlignment="1">
      <alignment horizontal="center" vertical="center" wrapText="1"/>
    </xf>
    <xf numFmtId="15" fontId="84" fillId="0" borderId="81" xfId="0" applyNumberFormat="1" applyFont="1" applyBorder="1" applyAlignment="1">
      <alignment horizontal="center" vertical="center" wrapText="1"/>
    </xf>
    <xf numFmtId="15" fontId="82" fillId="24" borderId="81" xfId="0" applyNumberFormat="1" applyFont="1" applyFill="1" applyBorder="1" applyAlignment="1">
      <alignment horizontal="center" vertical="center" wrapText="1"/>
    </xf>
    <xf numFmtId="0" fontId="82" fillId="18" borderId="78" xfId="0" applyFont="1" applyFill="1" applyBorder="1" applyAlignment="1">
      <alignment horizontal="center" vertical="center" wrapText="1"/>
    </xf>
    <xf numFmtId="0" fontId="81" fillId="23" borderId="12" xfId="0" applyFont="1" applyFill="1" applyBorder="1" applyAlignment="1">
      <alignment horizontal="center" vertical="center" wrapText="1"/>
    </xf>
    <xf numFmtId="0" fontId="81" fillId="23" borderId="31" xfId="0" applyFont="1" applyFill="1" applyBorder="1" applyAlignment="1">
      <alignment horizontal="center" vertical="center" wrapText="1"/>
    </xf>
    <xf numFmtId="0" fontId="83" fillId="0" borderId="71" xfId="0" applyFont="1" applyBorder="1" applyAlignment="1">
      <alignment horizontal="center" vertical="center" wrapText="1"/>
    </xf>
    <xf numFmtId="0" fontId="81" fillId="25" borderId="22" xfId="0" applyFont="1" applyFill="1" applyBorder="1" applyAlignment="1">
      <alignment horizontal="center" vertical="center" wrapText="1"/>
    </xf>
    <xf numFmtId="0" fontId="84" fillId="0" borderId="11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1" fillId="24" borderId="22" xfId="0" applyFont="1" applyFill="1" applyBorder="1" applyAlignment="1">
      <alignment horizontal="center" vertical="center" wrapText="1"/>
    </xf>
    <xf numFmtId="0" fontId="81" fillId="25" borderId="9" xfId="0" applyFont="1" applyFill="1" applyBorder="1" applyAlignment="1">
      <alignment horizontal="center" vertical="center" wrapText="1"/>
    </xf>
    <xf numFmtId="0" fontId="84" fillId="4" borderId="35" xfId="0" applyFont="1" applyFill="1" applyBorder="1" applyAlignment="1">
      <alignment horizontal="center" vertical="center" wrapText="1"/>
    </xf>
    <xf numFmtId="15" fontId="84" fillId="4" borderId="76" xfId="0" applyNumberFormat="1" applyFont="1" applyFill="1" applyBorder="1" applyAlignment="1">
      <alignment horizontal="center" vertical="center" wrapText="1"/>
    </xf>
    <xf numFmtId="0" fontId="51" fillId="0" borderId="22" xfId="0" applyFont="1" applyBorder="1" applyAlignment="1" applyProtection="1">
      <alignment vertical="top" wrapText="1"/>
      <protection hidden="1"/>
    </xf>
    <xf numFmtId="0" fontId="51" fillId="0" borderId="22" xfId="0" quotePrefix="1" applyFont="1" applyBorder="1" applyAlignment="1" applyProtection="1">
      <alignment vertical="top" wrapText="1"/>
      <protection hidden="1"/>
    </xf>
    <xf numFmtId="0" fontId="14" fillId="11" borderId="8" xfId="0" applyFont="1" applyFill="1" applyBorder="1" applyAlignment="1" applyProtection="1">
      <alignment horizontal="center" vertical="center" wrapText="1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51" fillId="0" borderId="71" xfId="0" applyFont="1" applyBorder="1" applyAlignment="1" applyProtection="1">
      <alignment vertical="top" wrapText="1"/>
      <protection hidden="1"/>
    </xf>
    <xf numFmtId="0" fontId="23" fillId="11" borderId="8" xfId="0" applyFont="1" applyFill="1" applyBorder="1" applyAlignment="1" applyProtection="1">
      <alignment horizontal="center" vertical="center" wrapText="1"/>
      <protection hidden="1"/>
    </xf>
    <xf numFmtId="0" fontId="29" fillId="4" borderId="10" xfId="0" applyFont="1" applyFill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vertical="center" wrapText="1"/>
      <protection hidden="1"/>
    </xf>
    <xf numFmtId="0" fontId="23" fillId="11" borderId="50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vertical="top" wrapText="1"/>
      <protection hidden="1"/>
    </xf>
    <xf numFmtId="0" fontId="12" fillId="4" borderId="15" xfId="0" applyFont="1" applyFill="1" applyBorder="1" applyAlignment="1" applyProtection="1">
      <alignment horizontal="center" vertical="center" wrapText="1"/>
      <protection hidden="1"/>
    </xf>
    <xf numFmtId="0" fontId="31" fillId="4" borderId="0" xfId="0" applyFont="1" applyFill="1" applyAlignment="1" applyProtection="1">
      <alignment horizontal="left" vertical="center" wrapText="1" indent="4"/>
      <protection hidden="1"/>
    </xf>
    <xf numFmtId="0" fontId="31" fillId="4" borderId="16" xfId="0" applyFont="1" applyFill="1" applyBorder="1" applyAlignment="1" applyProtection="1">
      <alignment horizontal="left" vertical="center" wrapText="1" indent="4"/>
      <protection hidden="1"/>
    </xf>
    <xf numFmtId="0" fontId="29" fillId="4" borderId="4" xfId="0" applyFont="1" applyFill="1" applyBorder="1" applyAlignment="1" applyProtection="1">
      <alignment horizontal="center" vertical="center"/>
      <protection hidden="1"/>
    </xf>
    <xf numFmtId="0" fontId="9" fillId="4" borderId="6" xfId="0" applyFont="1" applyFill="1" applyBorder="1" applyAlignment="1" applyProtection="1">
      <alignment horizontal="center" vertical="center" wrapText="1"/>
      <protection hidden="1"/>
    </xf>
    <xf numFmtId="0" fontId="15" fillId="16" borderId="82" xfId="0" applyFont="1" applyFill="1" applyBorder="1" applyAlignment="1" applyProtection="1">
      <alignment horizontal="center" vertical="center"/>
      <protection hidden="1"/>
    </xf>
    <xf numFmtId="0" fontId="15" fillId="16" borderId="83" xfId="0" applyFont="1" applyFill="1" applyBorder="1" applyAlignment="1" applyProtection="1">
      <alignment horizontal="center" vertical="center"/>
      <protection hidden="1"/>
    </xf>
    <xf numFmtId="0" fontId="15" fillId="16" borderId="51" xfId="0" applyFont="1" applyFill="1" applyBorder="1" applyAlignment="1" applyProtection="1">
      <alignment horizontal="center" vertical="center"/>
      <protection hidden="1"/>
    </xf>
    <xf numFmtId="0" fontId="16" fillId="5" borderId="14" xfId="0" applyFont="1" applyFill="1" applyBorder="1" applyAlignment="1" applyProtection="1">
      <alignment horizontal="center" vertical="center"/>
      <protection locked="0" hidden="1"/>
    </xf>
    <xf numFmtId="0" fontId="51" fillId="0" borderId="38" xfId="0" applyFont="1" applyBorder="1" applyAlignment="1" applyProtection="1">
      <alignment vertical="top" wrapText="1"/>
      <protection hidden="1"/>
    </xf>
    <xf numFmtId="0" fontId="9" fillId="0" borderId="49" xfId="0" applyFont="1" applyBorder="1" applyAlignment="1" applyProtection="1">
      <alignment vertical="top" wrapText="1"/>
      <protection hidden="1"/>
    </xf>
    <xf numFmtId="0" fontId="23" fillId="11" borderId="24" xfId="0" applyFont="1" applyFill="1" applyBorder="1" applyAlignment="1" applyProtection="1">
      <alignment horizontal="center" vertical="center"/>
      <protection hidden="1"/>
    </xf>
    <xf numFmtId="0" fontId="23" fillId="11" borderId="17" xfId="0" applyFont="1" applyFill="1" applyBorder="1" applyAlignment="1" applyProtection="1">
      <alignment horizontal="center" vertical="center" wrapText="1"/>
      <protection hidden="1"/>
    </xf>
    <xf numFmtId="0" fontId="10" fillId="4" borderId="4" xfId="0" applyFont="1" applyFill="1" applyBorder="1" applyAlignment="1" applyProtection="1">
      <alignment horizontal="center" vertical="center"/>
      <protection hidden="1"/>
    </xf>
    <xf numFmtId="0" fontId="9" fillId="4" borderId="7" xfId="0" applyFont="1" applyFill="1" applyBorder="1" applyAlignment="1" applyProtection="1">
      <alignment horizontal="left" vertical="center" wrapText="1"/>
      <protection hidden="1"/>
    </xf>
    <xf numFmtId="0" fontId="10" fillId="4" borderId="20" xfId="0" applyFont="1" applyFill="1" applyBorder="1" applyAlignment="1" applyProtection="1">
      <alignment horizontal="center" vertical="center"/>
      <protection hidden="1"/>
    </xf>
    <xf numFmtId="49" fontId="14" fillId="20" borderId="66" xfId="0" quotePrefix="1" applyNumberFormat="1" applyFont="1" applyFill="1" applyBorder="1" applyAlignment="1" applyProtection="1">
      <alignment horizontal="left" vertical="center" wrapText="1" indent="1"/>
      <protection hidden="1"/>
    </xf>
    <xf numFmtId="0" fontId="52" fillId="4" borderId="0" xfId="0" applyFont="1" applyFill="1" applyAlignment="1" applyProtection="1">
      <alignment vertical="center"/>
      <protection hidden="1"/>
    </xf>
    <xf numFmtId="0" fontId="88" fillId="4" borderId="0" xfId="0" applyFont="1" applyFill="1" applyAlignment="1">
      <alignment vertical="center"/>
    </xf>
    <xf numFmtId="0" fontId="12" fillId="4" borderId="0" xfId="0" applyFont="1" applyFill="1" applyAlignment="1">
      <alignment horizontal="left" vertical="top" wrapText="1"/>
    </xf>
    <xf numFmtId="0" fontId="9" fillId="0" borderId="13" xfId="0" applyFont="1" applyBorder="1" applyAlignment="1" applyProtection="1">
      <alignment vertical="center" wrapText="1"/>
      <protection hidden="1"/>
    </xf>
    <xf numFmtId="0" fontId="9" fillId="0" borderId="35" xfId="0" applyFont="1" applyBorder="1" applyAlignment="1" applyProtection="1">
      <alignment vertical="center" wrapText="1"/>
      <protection hidden="1"/>
    </xf>
    <xf numFmtId="0" fontId="9" fillId="0" borderId="11" xfId="0" applyFont="1" applyBorder="1" applyAlignment="1" applyProtection="1">
      <alignment vertical="center" wrapText="1"/>
      <protection hidden="1"/>
    </xf>
    <xf numFmtId="0" fontId="12" fillId="4" borderId="22" xfId="0" applyFont="1" applyFill="1" applyBorder="1" applyAlignment="1" applyProtection="1">
      <alignment horizontal="center" vertical="center"/>
      <protection hidden="1"/>
    </xf>
    <xf numFmtId="0" fontId="23" fillId="11" borderId="12" xfId="0" applyFont="1" applyFill="1" applyBorder="1" applyAlignment="1" applyProtection="1">
      <alignment horizontal="center" vertical="center"/>
      <protection hidden="1"/>
    </xf>
    <xf numFmtId="0" fontId="0" fillId="4" borderId="0" xfId="0" applyFill="1" applyProtection="1">
      <protection hidden="1"/>
    </xf>
    <xf numFmtId="0" fontId="14" fillId="20" borderId="18" xfId="0" applyFont="1" applyFill="1" applyBorder="1" applyAlignment="1" applyProtection="1">
      <alignment horizontal="left" vertical="center"/>
      <protection hidden="1"/>
    </xf>
    <xf numFmtId="49" fontId="14" fillId="20" borderId="15" xfId="0" quotePrefix="1" applyNumberFormat="1" applyFont="1" applyFill="1" applyBorder="1" applyAlignment="1" applyProtection="1">
      <alignment horizontal="left" vertical="center"/>
      <protection hidden="1"/>
    </xf>
    <xf numFmtId="0" fontId="29" fillId="4" borderId="0" xfId="0" applyFont="1" applyFill="1" applyProtection="1">
      <protection hidden="1"/>
    </xf>
    <xf numFmtId="0" fontId="0" fillId="4" borderId="16" xfId="0" applyFill="1" applyBorder="1" applyAlignment="1">
      <alignment horizontal="center" vertical="top" wrapText="1"/>
    </xf>
    <xf numFmtId="0" fontId="65" fillId="4" borderId="0" xfId="0" applyFont="1" applyFill="1" applyProtection="1">
      <protection hidden="1"/>
    </xf>
    <xf numFmtId="0" fontId="0" fillId="4" borderId="0" xfId="0" applyFill="1" applyAlignment="1" applyProtection="1">
      <alignment vertical="top" wrapText="1"/>
      <protection hidden="1"/>
    </xf>
    <xf numFmtId="0" fontId="29" fillId="4" borderId="0" xfId="0" applyFont="1" applyFill="1" applyAlignment="1" applyProtection="1">
      <alignment vertical="top" wrapText="1"/>
      <protection hidden="1"/>
    </xf>
    <xf numFmtId="0" fontId="12" fillId="8" borderId="43" xfId="0" applyFont="1" applyFill="1" applyBorder="1" applyAlignment="1" applyProtection="1">
      <alignment vertical="top" wrapText="1"/>
      <protection hidden="1"/>
    </xf>
    <xf numFmtId="0" fontId="29" fillId="8" borderId="34" xfId="0" applyFont="1" applyFill="1" applyBorder="1" applyAlignment="1" applyProtection="1">
      <alignment vertical="top" wrapText="1"/>
      <protection hidden="1"/>
    </xf>
    <xf numFmtId="0" fontId="12" fillId="4" borderId="0" xfId="0" applyFont="1" applyFill="1" applyAlignment="1">
      <alignment horizontal="center" vertical="center"/>
    </xf>
    <xf numFmtId="1" fontId="12" fillId="4" borderId="0" xfId="0" applyNumberFormat="1" applyFont="1" applyFill="1" applyAlignment="1">
      <alignment horizontal="center" vertical="top"/>
    </xf>
    <xf numFmtId="1" fontId="12" fillId="4" borderId="0" xfId="0" applyNumberFormat="1" applyFont="1" applyFill="1" applyAlignment="1">
      <alignment horizontal="center"/>
    </xf>
    <xf numFmtId="1" fontId="12" fillId="4" borderId="0" xfId="0" applyNumberFormat="1" applyFont="1" applyFill="1" applyAlignment="1">
      <alignment horizontal="center" vertical="top" wrapText="1"/>
    </xf>
    <xf numFmtId="1" fontId="12" fillId="28" borderId="0" xfId="0" applyNumberFormat="1" applyFont="1" applyFill="1" applyAlignment="1">
      <alignment horizontal="center" vertical="top"/>
    </xf>
    <xf numFmtId="1" fontId="12" fillId="28" borderId="0" xfId="0" applyNumberFormat="1" applyFont="1" applyFill="1" applyAlignment="1">
      <alignment horizontal="center"/>
    </xf>
    <xf numFmtId="1" fontId="12" fillId="28" borderId="0" xfId="0" applyNumberFormat="1" applyFont="1" applyFill="1" applyAlignment="1">
      <alignment horizontal="center" vertical="top" wrapText="1"/>
    </xf>
    <xf numFmtId="0" fontId="12" fillId="28" borderId="0" xfId="0" applyFont="1" applyFill="1" applyAlignment="1">
      <alignment horizontal="left" vertical="top"/>
    </xf>
    <xf numFmtId="0" fontId="0" fillId="4" borderId="16" xfId="0" applyFill="1" applyBorder="1"/>
    <xf numFmtId="0" fontId="0" fillId="4" borderId="16" xfId="0" applyFill="1" applyBorder="1" applyAlignment="1">
      <alignment horizontal="left" vertical="top"/>
    </xf>
    <xf numFmtId="0" fontId="0" fillId="4" borderId="10" xfId="0" applyFill="1" applyBorder="1" applyAlignment="1">
      <alignment horizontal="left" vertical="top"/>
    </xf>
    <xf numFmtId="0" fontId="16" fillId="4" borderId="71" xfId="0" applyFont="1" applyFill="1" applyBorder="1" applyAlignment="1" applyProtection="1">
      <alignment horizontal="left" vertical="top" wrapText="1"/>
      <protection locked="0"/>
    </xf>
    <xf numFmtId="49" fontId="4" fillId="20" borderId="2" xfId="0" quotePrefix="1" applyNumberFormat="1" applyFont="1" applyFill="1" applyBorder="1" applyAlignment="1">
      <alignment horizontal="center" vertical="center"/>
    </xf>
    <xf numFmtId="49" fontId="4" fillId="20" borderId="3" xfId="0" quotePrefix="1" applyNumberFormat="1" applyFont="1" applyFill="1" applyBorder="1" applyAlignment="1">
      <alignment horizontal="center" vertical="center"/>
    </xf>
    <xf numFmtId="0" fontId="7" fillId="4" borderId="0" xfId="0" applyFont="1" applyFill="1" applyAlignment="1">
      <alignment horizontal="left" vertical="center" wrapText="1" indent="1"/>
    </xf>
    <xf numFmtId="0" fontId="58" fillId="10" borderId="18" xfId="0" applyFont="1" applyFill="1" applyBorder="1" applyAlignment="1">
      <alignment horizontal="center" vertical="center" textRotation="90"/>
    </xf>
    <xf numFmtId="0" fontId="58" fillId="10" borderId="20" xfId="0" applyFont="1" applyFill="1" applyBorder="1" applyAlignment="1">
      <alignment horizontal="center" vertical="center" textRotation="90"/>
    </xf>
    <xf numFmtId="0" fontId="58" fillId="10" borderId="21" xfId="0" applyFont="1" applyFill="1" applyBorder="1" applyAlignment="1">
      <alignment horizontal="center" vertical="center" textRotation="90"/>
    </xf>
    <xf numFmtId="0" fontId="37" fillId="4" borderId="16" xfId="0" applyFont="1" applyFill="1" applyBorder="1" applyAlignment="1">
      <alignment horizontal="left" vertical="top" wrapText="1"/>
    </xf>
    <xf numFmtId="0" fontId="37" fillId="4" borderId="10" xfId="0" applyFont="1" applyFill="1" applyBorder="1" applyAlignment="1">
      <alignment horizontal="left" vertical="top" wrapText="1"/>
    </xf>
    <xf numFmtId="0" fontId="39" fillId="4" borderId="23" xfId="0" applyFont="1" applyFill="1" applyBorder="1" applyAlignment="1">
      <alignment horizontal="left" vertical="center" wrapText="1" indent="1"/>
    </xf>
    <xf numFmtId="0" fontId="39" fillId="4" borderId="27" xfId="0" applyFont="1" applyFill="1" applyBorder="1" applyAlignment="1">
      <alignment horizontal="left" vertical="center" wrapText="1" indent="1"/>
    </xf>
    <xf numFmtId="0" fontId="39" fillId="4" borderId="9" xfId="0" applyFont="1" applyFill="1" applyBorder="1" applyAlignment="1">
      <alignment horizontal="left" vertical="center" wrapText="1" indent="1"/>
    </xf>
    <xf numFmtId="0" fontId="56" fillId="4" borderId="1" xfId="0" applyFont="1" applyFill="1" applyBorder="1" applyAlignment="1">
      <alignment horizontal="left" vertical="center" wrapText="1" indent="1"/>
    </xf>
    <xf numFmtId="0" fontId="56" fillId="4" borderId="2" xfId="0" applyFont="1" applyFill="1" applyBorder="1" applyAlignment="1">
      <alignment horizontal="left" vertical="center" wrapText="1" indent="1"/>
    </xf>
    <xf numFmtId="0" fontId="56" fillId="4" borderId="3" xfId="0" applyFont="1" applyFill="1" applyBorder="1" applyAlignment="1">
      <alignment horizontal="left" vertical="center" wrapText="1" indent="1"/>
    </xf>
    <xf numFmtId="0" fontId="87" fillId="8" borderId="2" xfId="0" applyFont="1" applyFill="1" applyBorder="1" applyAlignment="1" applyProtection="1">
      <alignment horizontal="left" vertical="center"/>
      <protection hidden="1"/>
    </xf>
    <xf numFmtId="0" fontId="18" fillId="8" borderId="2" xfId="0" applyFont="1" applyFill="1" applyBorder="1" applyAlignment="1" applyProtection="1">
      <alignment horizontal="left" vertical="center"/>
      <protection hidden="1"/>
    </xf>
    <xf numFmtId="0" fontId="18" fillId="8" borderId="3" xfId="0" applyFont="1" applyFill="1" applyBorder="1" applyAlignment="1" applyProtection="1">
      <alignment horizontal="left" vertical="center"/>
      <protection hidden="1"/>
    </xf>
    <xf numFmtId="0" fontId="31" fillId="4" borderId="4" xfId="0" quotePrefix="1" applyFont="1" applyFill="1" applyBorder="1" applyAlignment="1" applyProtection="1">
      <alignment horizontal="left" vertical="center" wrapText="1"/>
      <protection hidden="1"/>
    </xf>
    <xf numFmtId="0" fontId="31" fillId="4" borderId="16" xfId="0" quotePrefix="1" applyFont="1" applyFill="1" applyBorder="1" applyAlignment="1" applyProtection="1">
      <alignment horizontal="left" vertical="center" wrapText="1"/>
      <protection hidden="1"/>
    </xf>
    <xf numFmtId="0" fontId="31" fillId="4" borderId="10" xfId="0" quotePrefix="1" applyFont="1" applyFill="1" applyBorder="1" applyAlignment="1" applyProtection="1">
      <alignment horizontal="left" vertical="center" wrapText="1"/>
      <protection hidden="1"/>
    </xf>
    <xf numFmtId="0" fontId="14" fillId="12" borderId="41" xfId="0" applyFont="1" applyFill="1" applyBorder="1" applyAlignment="1" applyProtection="1">
      <alignment horizontal="center" vertical="center"/>
      <protection hidden="1"/>
    </xf>
    <xf numFmtId="0" fontId="14" fillId="12" borderId="39" xfId="0" applyFont="1" applyFill="1" applyBorder="1" applyAlignment="1" applyProtection="1">
      <alignment horizontal="center" vertical="center"/>
      <protection hidden="1"/>
    </xf>
    <xf numFmtId="0" fontId="14" fillId="12" borderId="40" xfId="0" applyFont="1" applyFill="1" applyBorder="1" applyAlignment="1" applyProtection="1">
      <alignment horizontal="center" vertical="center"/>
      <protection hidden="1"/>
    </xf>
    <xf numFmtId="0" fontId="31" fillId="4" borderId="19" xfId="0" applyFont="1" applyFill="1" applyBorder="1" applyAlignment="1" applyProtection="1">
      <alignment horizontal="left" vertical="top" wrapText="1"/>
      <protection hidden="1"/>
    </xf>
    <xf numFmtId="0" fontId="31" fillId="4" borderId="19" xfId="0" quotePrefix="1" applyFont="1" applyFill="1" applyBorder="1" applyAlignment="1" applyProtection="1">
      <alignment horizontal="left" vertical="top"/>
      <protection hidden="1"/>
    </xf>
    <xf numFmtId="0" fontId="14" fillId="12" borderId="28" xfId="0" applyFont="1" applyFill="1" applyBorder="1" applyAlignment="1" applyProtection="1">
      <alignment horizontal="center" vertical="center"/>
      <protection hidden="1"/>
    </xf>
    <xf numFmtId="0" fontId="14" fillId="12" borderId="30" xfId="0" applyFont="1" applyFill="1" applyBorder="1" applyAlignment="1" applyProtection="1">
      <alignment horizontal="center" vertical="center"/>
      <protection hidden="1"/>
    </xf>
    <xf numFmtId="0" fontId="14" fillId="12" borderId="29" xfId="0" applyFont="1" applyFill="1" applyBorder="1" applyAlignment="1" applyProtection="1">
      <alignment horizontal="center" vertical="center"/>
      <protection hidden="1"/>
    </xf>
    <xf numFmtId="0" fontId="12" fillId="4" borderId="24" xfId="0" applyFont="1" applyFill="1" applyBorder="1" applyAlignment="1">
      <alignment horizontal="center" vertical="top"/>
    </xf>
    <xf numFmtId="0" fontId="12" fillId="4" borderId="6" xfId="0" applyFont="1" applyFill="1" applyBorder="1" applyAlignment="1">
      <alignment horizontal="center" vertical="top"/>
    </xf>
    <xf numFmtId="0" fontId="72" fillId="4" borderId="43" xfId="0" applyFont="1" applyFill="1" applyBorder="1" applyAlignment="1">
      <alignment horizontal="left" vertical="top" wrapText="1"/>
    </xf>
    <xf numFmtId="0" fontId="72" fillId="4" borderId="34" xfId="0" applyFont="1" applyFill="1" applyBorder="1" applyAlignment="1">
      <alignment horizontal="left" vertical="top" wrapText="1"/>
    </xf>
    <xf numFmtId="0" fontId="72" fillId="4" borderId="44" xfId="0" applyFont="1" applyFill="1" applyBorder="1" applyAlignment="1">
      <alignment horizontal="left" vertical="top" wrapText="1"/>
    </xf>
    <xf numFmtId="0" fontId="72" fillId="4" borderId="7" xfId="0" applyFont="1" applyFill="1" applyBorder="1" applyAlignment="1">
      <alignment horizontal="left" vertical="top" wrapText="1"/>
    </xf>
    <xf numFmtId="0" fontId="72" fillId="4" borderId="34" xfId="0" applyFont="1" applyFill="1" applyBorder="1" applyAlignment="1">
      <alignment horizontal="left" vertical="top"/>
    </xf>
    <xf numFmtId="0" fontId="72" fillId="4" borderId="44" xfId="0" applyFont="1" applyFill="1" applyBorder="1" applyAlignment="1">
      <alignment horizontal="left" vertical="top"/>
    </xf>
    <xf numFmtId="0" fontId="72" fillId="4" borderId="7" xfId="0" applyFont="1" applyFill="1" applyBorder="1" applyAlignment="1">
      <alignment horizontal="left" vertical="top"/>
    </xf>
    <xf numFmtId="49" fontId="12" fillId="5" borderId="24" xfId="0" applyNumberFormat="1" applyFont="1" applyFill="1" applyBorder="1" applyAlignment="1" applyProtection="1">
      <alignment horizontal="center" vertical="top" wrapText="1"/>
      <protection locked="0"/>
    </xf>
    <xf numFmtId="49" fontId="12" fillId="5" borderId="6" xfId="0" applyNumberFormat="1" applyFont="1" applyFill="1" applyBorder="1" applyAlignment="1" applyProtection="1">
      <alignment horizontal="center" vertical="top" wrapText="1"/>
      <protection locked="0"/>
    </xf>
    <xf numFmtId="0" fontId="72" fillId="4" borderId="67" xfId="0" quotePrefix="1" applyFont="1" applyFill="1" applyBorder="1" applyAlignment="1">
      <alignment horizontal="left" vertical="top"/>
    </xf>
    <xf numFmtId="0" fontId="72" fillId="4" borderId="35" xfId="0" quotePrefix="1" applyFont="1" applyFill="1" applyBorder="1" applyAlignment="1">
      <alignment horizontal="left" vertical="top"/>
    </xf>
    <xf numFmtId="0" fontId="12" fillId="0" borderId="54" xfId="0" applyFont="1" applyBorder="1" applyAlignment="1">
      <alignment horizontal="left" vertical="top" wrapText="1"/>
    </xf>
    <xf numFmtId="0" fontId="12" fillId="0" borderId="42" xfId="0" applyFont="1" applyBorder="1" applyAlignment="1">
      <alignment horizontal="left" vertical="top" wrapText="1"/>
    </xf>
    <xf numFmtId="0" fontId="12" fillId="0" borderId="55" xfId="0" applyFont="1" applyBorder="1" applyAlignment="1">
      <alignment horizontal="left" vertical="top" wrapText="1"/>
    </xf>
    <xf numFmtId="0" fontId="12" fillId="4" borderId="37" xfId="0" applyFont="1" applyFill="1" applyBorder="1" applyAlignment="1">
      <alignment horizontal="left" vertical="top" wrapText="1"/>
    </xf>
    <xf numFmtId="0" fontId="12" fillId="4" borderId="49" xfId="0" applyFont="1" applyFill="1" applyBorder="1" applyAlignment="1">
      <alignment horizontal="left" vertical="top" wrapText="1"/>
    </xf>
    <xf numFmtId="0" fontId="16" fillId="4" borderId="23" xfId="0" applyFont="1" applyFill="1" applyBorder="1" applyAlignment="1">
      <alignment horizontal="left" vertical="top" wrapText="1"/>
    </xf>
    <xf numFmtId="0" fontId="16" fillId="4" borderId="9" xfId="0" applyFont="1" applyFill="1" applyBorder="1" applyAlignment="1">
      <alignment horizontal="left" vertical="top" wrapText="1"/>
    </xf>
    <xf numFmtId="0" fontId="16" fillId="4" borderId="36" xfId="0" applyFont="1" applyFill="1" applyBorder="1" applyAlignment="1">
      <alignment horizontal="left" vertical="top" wrapText="1"/>
    </xf>
    <xf numFmtId="0" fontId="16" fillId="4" borderId="50" xfId="0" applyFont="1" applyFill="1" applyBorder="1" applyAlignment="1">
      <alignment horizontal="left" vertical="top" wrapText="1"/>
    </xf>
    <xf numFmtId="0" fontId="14" fillId="8" borderId="18" xfId="0" applyFont="1" applyFill="1" applyBorder="1" applyAlignment="1">
      <alignment horizontal="left" vertical="top"/>
    </xf>
    <xf numFmtId="0" fontId="14" fillId="8" borderId="19" xfId="0" applyFont="1" applyFill="1" applyBorder="1" applyAlignment="1">
      <alignment horizontal="left" vertical="top"/>
    </xf>
    <xf numFmtId="0" fontId="14" fillId="8" borderId="15" xfId="0" applyFont="1" applyFill="1" applyBorder="1" applyAlignment="1">
      <alignment horizontal="left" vertical="top"/>
    </xf>
    <xf numFmtId="0" fontId="13" fillId="6" borderId="21" xfId="0" applyFont="1" applyFill="1" applyBorder="1" applyAlignment="1">
      <alignment horizontal="left" vertical="top" wrapText="1"/>
    </xf>
    <xf numFmtId="0" fontId="13" fillId="6" borderId="16" xfId="0" applyFont="1" applyFill="1" applyBorder="1" applyAlignment="1">
      <alignment horizontal="left" vertical="top" wrapText="1"/>
    </xf>
    <xf numFmtId="0" fontId="13" fillId="6" borderId="10" xfId="0" applyFont="1" applyFill="1" applyBorder="1" applyAlignment="1">
      <alignment horizontal="left" vertical="top" wrapText="1"/>
    </xf>
    <xf numFmtId="0" fontId="0" fillId="4" borderId="16" xfId="0" applyFill="1" applyBorder="1" applyAlignment="1">
      <alignment horizontal="center" vertical="top" wrapText="1"/>
    </xf>
    <xf numFmtId="0" fontId="12" fillId="0" borderId="52" xfId="0" applyFont="1" applyBorder="1" applyAlignment="1">
      <alignment horizontal="left" vertical="top" wrapText="1"/>
    </xf>
    <xf numFmtId="0" fontId="12" fillId="0" borderId="53" xfId="0" applyFont="1" applyBorder="1" applyAlignment="1">
      <alignment horizontal="left" vertical="top" wrapText="1"/>
    </xf>
    <xf numFmtId="0" fontId="29" fillId="4" borderId="19" xfId="0" applyFont="1" applyFill="1" applyBorder="1" applyAlignment="1">
      <alignment horizontal="left" vertical="top" wrapText="1"/>
    </xf>
    <xf numFmtId="0" fontId="16" fillId="4" borderId="43" xfId="0" applyFont="1" applyFill="1" applyBorder="1" applyAlignment="1">
      <alignment horizontal="left" vertical="top" wrapText="1"/>
    </xf>
    <xf numFmtId="0" fontId="16" fillId="4" borderId="34" xfId="0" applyFont="1" applyFill="1" applyBorder="1" applyAlignment="1">
      <alignment horizontal="left" vertical="top" wrapText="1"/>
    </xf>
    <xf numFmtId="0" fontId="12" fillId="4" borderId="44" xfId="0" applyFont="1" applyFill="1" applyBorder="1" applyAlignment="1">
      <alignment horizontal="left" vertical="top" wrapText="1"/>
    </xf>
    <xf numFmtId="0" fontId="12" fillId="4" borderId="7" xfId="0" applyFont="1" applyFill="1" applyBorder="1" applyAlignment="1">
      <alignment horizontal="left" vertical="top" wrapText="1"/>
    </xf>
    <xf numFmtId="0" fontId="16" fillId="4" borderId="37" xfId="0" applyFont="1" applyFill="1" applyBorder="1" applyAlignment="1">
      <alignment horizontal="left" vertical="top" wrapText="1"/>
    </xf>
    <xf numFmtId="0" fontId="16" fillId="4" borderId="49" xfId="0" applyFont="1" applyFill="1" applyBorder="1" applyAlignment="1">
      <alignment horizontal="left" vertical="top" wrapText="1"/>
    </xf>
    <xf numFmtId="0" fontId="12" fillId="4" borderId="23" xfId="0" applyFont="1" applyFill="1" applyBorder="1" applyAlignment="1">
      <alignment horizontal="left" vertical="top" wrapText="1"/>
    </xf>
    <xf numFmtId="0" fontId="12" fillId="4" borderId="9" xfId="0" applyFont="1" applyFill="1" applyBorder="1" applyAlignment="1">
      <alignment horizontal="left" vertical="top" wrapText="1"/>
    </xf>
    <xf numFmtId="0" fontId="12" fillId="4" borderId="23" xfId="0" applyFont="1" applyFill="1" applyBorder="1" applyAlignment="1">
      <alignment horizontal="left" vertical="top"/>
    </xf>
    <xf numFmtId="0" fontId="12" fillId="4" borderId="9" xfId="0" applyFont="1" applyFill="1" applyBorder="1" applyAlignment="1">
      <alignment horizontal="left" vertical="top"/>
    </xf>
    <xf numFmtId="0" fontId="12" fillId="4" borderId="24" xfId="0" applyFont="1" applyFill="1" applyBorder="1" applyAlignment="1">
      <alignment horizontal="left" vertical="top" wrapText="1"/>
    </xf>
    <xf numFmtId="0" fontId="12" fillId="4" borderId="17" xfId="0" applyFont="1" applyFill="1" applyBorder="1" applyAlignment="1">
      <alignment horizontal="left" vertical="top"/>
    </xf>
    <xf numFmtId="0" fontId="12" fillId="4" borderId="74" xfId="0" applyFont="1" applyFill="1" applyBorder="1" applyAlignment="1">
      <alignment horizontal="left" vertical="top"/>
    </xf>
    <xf numFmtId="0" fontId="12" fillId="4" borderId="73" xfId="0" applyFont="1" applyFill="1" applyBorder="1" applyAlignment="1" applyProtection="1">
      <alignment horizontal="left" vertical="top"/>
      <protection locked="0"/>
    </xf>
    <xf numFmtId="0" fontId="12" fillId="4" borderId="4" xfId="0" applyFont="1" applyFill="1" applyBorder="1" applyAlignment="1" applyProtection="1">
      <alignment horizontal="left" vertical="top"/>
      <protection locked="0"/>
    </xf>
    <xf numFmtId="0" fontId="12" fillId="4" borderId="10" xfId="0" applyFont="1" applyFill="1" applyBorder="1" applyAlignment="1" applyProtection="1">
      <alignment horizontal="left" vertical="top"/>
      <protection locked="0"/>
    </xf>
    <xf numFmtId="0" fontId="14" fillId="8" borderId="20" xfId="0" applyFont="1" applyFill="1" applyBorder="1" applyAlignment="1">
      <alignment horizontal="left" vertical="top"/>
    </xf>
    <xf numFmtId="0" fontId="14" fillId="8" borderId="0" xfId="0" applyFont="1" applyFill="1" applyAlignment="1">
      <alignment horizontal="left" vertical="top"/>
    </xf>
    <xf numFmtId="0" fontId="14" fillId="8" borderId="4" xfId="0" applyFont="1" applyFill="1" applyBorder="1" applyAlignment="1">
      <alignment horizontal="left" vertical="top"/>
    </xf>
    <xf numFmtId="0" fontId="14" fillId="9" borderId="1" xfId="0" applyFont="1" applyFill="1" applyBorder="1" applyAlignment="1">
      <alignment horizontal="center" vertical="top"/>
    </xf>
    <xf numFmtId="0" fontId="14" fillId="9" borderId="2" xfId="0" applyFont="1" applyFill="1" applyBorder="1" applyAlignment="1">
      <alignment horizontal="center" vertical="top"/>
    </xf>
    <xf numFmtId="0" fontId="14" fillId="9" borderId="26" xfId="0" applyFont="1" applyFill="1" applyBorder="1" applyAlignment="1">
      <alignment horizontal="center" vertical="top"/>
    </xf>
    <xf numFmtId="0" fontId="12" fillId="4" borderId="43" xfId="0" applyFont="1" applyFill="1" applyBorder="1" applyAlignment="1">
      <alignment horizontal="left" vertical="top"/>
    </xf>
    <xf numFmtId="0" fontId="12" fillId="4" borderId="34" xfId="0" applyFont="1" applyFill="1" applyBorder="1" applyAlignment="1">
      <alignment horizontal="left" vertical="top"/>
    </xf>
    <xf numFmtId="0" fontId="12" fillId="4" borderId="44" xfId="0" applyFont="1" applyFill="1" applyBorder="1" applyAlignment="1">
      <alignment horizontal="left" vertical="top"/>
    </xf>
    <xf numFmtId="0" fontId="12" fillId="4" borderId="7" xfId="0" applyFont="1" applyFill="1" applyBorder="1" applyAlignment="1">
      <alignment horizontal="left" vertical="top"/>
    </xf>
    <xf numFmtId="0" fontId="12" fillId="4" borderId="43" xfId="0" applyFont="1" applyFill="1" applyBorder="1" applyAlignment="1">
      <alignment horizontal="left" vertical="top" wrapText="1"/>
    </xf>
    <xf numFmtId="0" fontId="12" fillId="4" borderId="34" xfId="0" applyFont="1" applyFill="1" applyBorder="1" applyAlignment="1">
      <alignment horizontal="left" vertical="top" wrapText="1"/>
    </xf>
    <xf numFmtId="0" fontId="12" fillId="4" borderId="5" xfId="0" applyFont="1" applyFill="1" applyBorder="1" applyAlignment="1">
      <alignment horizontal="left" vertical="top" wrapText="1"/>
    </xf>
    <xf numFmtId="0" fontId="12" fillId="4" borderId="5" xfId="0" applyFont="1" applyFill="1" applyBorder="1" applyAlignment="1">
      <alignment horizontal="left" vertical="top"/>
    </xf>
    <xf numFmtId="0" fontId="16" fillId="4" borderId="5" xfId="0" applyFont="1" applyFill="1" applyBorder="1" applyAlignment="1">
      <alignment horizontal="left" vertical="top" wrapText="1"/>
    </xf>
    <xf numFmtId="0" fontId="14" fillId="8" borderId="1" xfId="0" applyFont="1" applyFill="1" applyBorder="1" applyAlignment="1">
      <alignment horizontal="left" vertical="top"/>
    </xf>
    <xf numFmtId="0" fontId="14" fillId="8" borderId="2" xfId="0" applyFont="1" applyFill="1" applyBorder="1" applyAlignment="1">
      <alignment horizontal="left" vertical="top"/>
    </xf>
    <xf numFmtId="0" fontId="14" fillId="8" borderId="3" xfId="0" applyFont="1" applyFill="1" applyBorder="1" applyAlignment="1">
      <alignment horizontal="left" vertical="top"/>
    </xf>
    <xf numFmtId="0" fontId="16" fillId="4" borderId="45" xfId="0" applyFont="1" applyFill="1" applyBorder="1" applyAlignment="1">
      <alignment horizontal="center" vertical="center" wrapText="1"/>
    </xf>
    <xf numFmtId="0" fontId="16" fillId="4" borderId="33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left" vertical="top" wrapText="1"/>
    </xf>
    <xf numFmtId="0" fontId="73" fillId="4" borderId="69" xfId="0" applyFont="1" applyFill="1" applyBorder="1" applyAlignment="1">
      <alignment horizontal="left" vertical="top" wrapText="1"/>
    </xf>
    <xf numFmtId="0" fontId="73" fillId="4" borderId="70" xfId="0" applyFont="1" applyFill="1" applyBorder="1" applyAlignment="1">
      <alignment horizontal="left" vertical="top" wrapText="1"/>
    </xf>
    <xf numFmtId="0" fontId="12" fillId="4" borderId="72" xfId="0" applyFont="1" applyFill="1" applyBorder="1" applyAlignment="1">
      <alignment horizontal="left" vertical="top" wrapText="1"/>
    </xf>
    <xf numFmtId="0" fontId="12" fillId="4" borderId="16" xfId="0" applyFont="1" applyFill="1" applyBorder="1" applyAlignment="1">
      <alignment horizontal="left" vertical="top" wrapText="1"/>
    </xf>
    <xf numFmtId="0" fontId="61" fillId="20" borderId="1" xfId="0" applyFont="1" applyFill="1" applyBorder="1" applyAlignment="1">
      <alignment horizontal="left" vertical="center" wrapText="1" indent="1"/>
    </xf>
    <xf numFmtId="0" fontId="61" fillId="20" borderId="3" xfId="0" applyFont="1" applyFill="1" applyBorder="1" applyAlignment="1">
      <alignment horizontal="left" vertical="center" indent="1"/>
    </xf>
    <xf numFmtId="0" fontId="12" fillId="4" borderId="47" xfId="0" applyFont="1" applyFill="1" applyBorder="1" applyAlignment="1">
      <alignment horizontal="left" vertical="top" wrapText="1"/>
    </xf>
    <xf numFmtId="0" fontId="12" fillId="4" borderId="48" xfId="0" applyFont="1" applyFill="1" applyBorder="1" applyAlignment="1">
      <alignment horizontal="left" vertical="top" wrapText="1"/>
    </xf>
    <xf numFmtId="0" fontId="12" fillId="4" borderId="45" xfId="0" applyFont="1" applyFill="1" applyBorder="1" applyAlignment="1">
      <alignment horizontal="left" vertical="top" wrapText="1"/>
    </xf>
    <xf numFmtId="0" fontId="12" fillId="4" borderId="33" xfId="0" applyFont="1" applyFill="1" applyBorder="1" applyAlignment="1">
      <alignment horizontal="left" vertical="top" wrapText="1"/>
    </xf>
    <xf numFmtId="0" fontId="12" fillId="4" borderId="24" xfId="0" applyFont="1" applyFill="1" applyBorder="1" applyAlignment="1">
      <alignment horizontal="left" vertical="top"/>
    </xf>
    <xf numFmtId="0" fontId="12" fillId="4" borderId="6" xfId="0" applyFont="1" applyFill="1" applyBorder="1" applyAlignment="1">
      <alignment horizontal="left" vertical="top"/>
    </xf>
    <xf numFmtId="190" fontId="12" fillId="5" borderId="24" xfId="1" applyNumberFormat="1" applyFont="1" applyFill="1" applyBorder="1" applyAlignment="1" applyProtection="1">
      <alignment horizontal="center" vertical="top" wrapText="1"/>
      <protection locked="0"/>
    </xf>
    <xf numFmtId="190" fontId="12" fillId="5" borderId="17" xfId="1" applyNumberFormat="1" applyFont="1" applyFill="1" applyBorder="1" applyAlignment="1" applyProtection="1">
      <alignment horizontal="center" vertical="top" wrapText="1"/>
      <protection locked="0"/>
    </xf>
    <xf numFmtId="190" fontId="12" fillId="5" borderId="74" xfId="1" applyNumberFormat="1" applyFont="1" applyFill="1" applyBorder="1" applyAlignment="1" applyProtection="1">
      <alignment horizontal="center" vertical="top" wrapText="1"/>
      <protection locked="0"/>
    </xf>
    <xf numFmtId="0" fontId="29" fillId="4" borderId="0" xfId="0" applyFont="1" applyFill="1" applyAlignment="1" applyProtection="1">
      <alignment horizontal="left" wrapText="1"/>
      <protection hidden="1"/>
    </xf>
    <xf numFmtId="0" fontId="64" fillId="4" borderId="0" xfId="2" applyFont="1" applyFill="1" applyAlignment="1" applyProtection="1">
      <alignment horizontal="left" vertical="top" wrapText="1"/>
      <protection hidden="1"/>
    </xf>
    <xf numFmtId="0" fontId="65" fillId="20" borderId="21" xfId="0" applyFont="1" applyFill="1" applyBorder="1" applyAlignment="1" applyProtection="1">
      <alignment horizontal="left" vertical="top" wrapText="1"/>
      <protection hidden="1"/>
    </xf>
    <xf numFmtId="0" fontId="65" fillId="20" borderId="10" xfId="0" applyFont="1" applyFill="1" applyBorder="1" applyAlignment="1" applyProtection="1">
      <alignment horizontal="left" vertical="top" wrapText="1"/>
      <protection hidden="1"/>
    </xf>
    <xf numFmtId="0" fontId="12" fillId="8" borderId="45" xfId="0" applyFont="1" applyFill="1" applyBorder="1" applyAlignment="1" applyProtection="1">
      <alignment horizontal="left" vertical="top" wrapText="1"/>
      <protection hidden="1"/>
    </xf>
    <xf numFmtId="0" fontId="29" fillId="8" borderId="33" xfId="0" applyFont="1" applyFill="1" applyBorder="1" applyAlignment="1" applyProtection="1">
      <alignment horizontal="left" vertical="top" wrapText="1"/>
      <protection hidden="1"/>
    </xf>
    <xf numFmtId="0" fontId="29" fillId="8" borderId="45" xfId="0" applyFont="1" applyFill="1" applyBorder="1" applyAlignment="1" applyProtection="1">
      <alignment horizontal="left" vertical="top" wrapText="1"/>
      <protection hidden="1"/>
    </xf>
    <xf numFmtId="0" fontId="29" fillId="8" borderId="44" xfId="0" applyFont="1" applyFill="1" applyBorder="1" applyAlignment="1" applyProtection="1">
      <alignment horizontal="left" vertical="top" wrapText="1"/>
      <protection hidden="1"/>
    </xf>
    <xf numFmtId="0" fontId="29" fillId="8" borderId="7" xfId="0" applyFont="1" applyFill="1" applyBorder="1" applyAlignment="1" applyProtection="1">
      <alignment horizontal="left" vertical="top" wrapText="1"/>
      <protection hidden="1"/>
    </xf>
    <xf numFmtId="0" fontId="81" fillId="23" borderId="80" xfId="0" applyFont="1" applyFill="1" applyBorder="1" applyAlignment="1">
      <alignment horizontal="center" vertical="center" wrapText="1"/>
    </xf>
    <xf numFmtId="0" fontId="81" fillId="23" borderId="78" xfId="0" applyFont="1" applyFill="1" applyBorder="1" applyAlignment="1">
      <alignment horizontal="center" vertical="center" wrapText="1"/>
    </xf>
    <xf numFmtId="0" fontId="82" fillId="23" borderId="0" xfId="0" applyFont="1" applyFill="1" applyAlignment="1">
      <alignment horizontal="left" vertical="center" wrapText="1"/>
    </xf>
    <xf numFmtId="0" fontId="82" fillId="23" borderId="4" xfId="0" applyFont="1" applyFill="1" applyBorder="1" applyAlignment="1">
      <alignment horizontal="left" vertical="center" wrapText="1"/>
    </xf>
    <xf numFmtId="0" fontId="82" fillId="23" borderId="75" xfId="0" applyFont="1" applyFill="1" applyBorder="1" applyAlignment="1">
      <alignment horizontal="left" vertical="center" wrapText="1"/>
    </xf>
    <xf numFmtId="0" fontId="82" fillId="23" borderId="76" xfId="0" applyFont="1" applyFill="1" applyBorder="1" applyAlignment="1">
      <alignment horizontal="left" vertical="center" wrapText="1"/>
    </xf>
    <xf numFmtId="0" fontId="82" fillId="23" borderId="77" xfId="0" applyFont="1" applyFill="1" applyBorder="1" applyAlignment="1">
      <alignment horizontal="left" vertical="center" wrapText="1"/>
    </xf>
    <xf numFmtId="0" fontId="82" fillId="23" borderId="78" xfId="0" applyFont="1" applyFill="1" applyBorder="1" applyAlignment="1">
      <alignment horizontal="left" vertical="center" wrapText="1"/>
    </xf>
    <xf numFmtId="0" fontId="81" fillId="23" borderId="20" xfId="0" applyFont="1" applyFill="1" applyBorder="1" applyAlignment="1">
      <alignment vertical="center" wrapText="1"/>
    </xf>
    <xf numFmtId="0" fontId="81" fillId="23" borderId="0" xfId="0" applyFont="1" applyFill="1" applyAlignment="1">
      <alignment vertical="center" wrapText="1"/>
    </xf>
    <xf numFmtId="0" fontId="81" fillId="23" borderId="4" xfId="0" applyFont="1" applyFill="1" applyBorder="1" applyAlignment="1">
      <alignment vertical="center" wrapText="1"/>
    </xf>
    <xf numFmtId="0" fontId="81" fillId="23" borderId="41" xfId="0" applyFont="1" applyFill="1" applyBorder="1" applyAlignment="1">
      <alignment horizontal="center" vertical="center" wrapText="1"/>
    </xf>
    <xf numFmtId="0" fontId="81" fillId="23" borderId="40" xfId="0" applyFont="1" applyFill="1" applyBorder="1" applyAlignment="1">
      <alignment horizontal="center" vertical="center" wrapText="1"/>
    </xf>
    <xf numFmtId="0" fontId="81" fillId="27" borderId="49" xfId="0" applyFont="1" applyFill="1" applyBorder="1" applyAlignment="1">
      <alignment horizontal="center" vertical="center" wrapText="1"/>
    </xf>
    <xf numFmtId="0" fontId="81" fillId="27" borderId="14" xfId="0" applyFont="1" applyFill="1" applyBorder="1" applyAlignment="1">
      <alignment horizontal="center" vertical="center" wrapText="1"/>
    </xf>
    <xf numFmtId="0" fontId="81" fillId="27" borderId="37" xfId="0" applyFont="1" applyFill="1" applyBorder="1" applyAlignment="1">
      <alignment horizontal="center" vertical="center" wrapText="1"/>
    </xf>
    <xf numFmtId="0" fontId="81" fillId="26" borderId="13" xfId="0" applyFont="1" applyFill="1" applyBorder="1" applyAlignment="1">
      <alignment horizontal="center" vertical="center" wrapText="1"/>
    </xf>
    <xf numFmtId="0" fontId="81" fillId="26" borderId="38" xfId="0" applyFont="1" applyFill="1" applyBorder="1" applyAlignment="1">
      <alignment horizontal="center" vertical="center" wrapText="1"/>
    </xf>
  </cellXfs>
  <cellStyles count="3">
    <cellStyle name="Comma" xfId="1" builtinId="3"/>
    <cellStyle name="Hyperlink" xfId="2" builtinId="8"/>
    <cellStyle name="Normal" xfId="0" builtinId="0"/>
  </cellStyles>
  <dxfs count="11">
    <dxf>
      <fill>
        <patternFill>
          <bgColor theme="7" tint="0.79998168889431442"/>
        </patternFill>
      </fill>
    </dxf>
    <dxf>
      <fill>
        <patternFill>
          <bgColor theme="7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Tahoma"/>
        <family val="2"/>
        <charset val="222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Tahoma"/>
        <family val="2"/>
        <charset val="222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Tahoma"/>
        <family val="2"/>
        <charset val="222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Tahoma"/>
        <family val="2"/>
        <charset val="222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Tahoma"/>
        <family val="2"/>
        <charset val="222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Tahoma"/>
        <family val="2"/>
        <charset val="222"/>
        <scheme val="minor"/>
      </font>
      <fill>
        <patternFill patternType="solid">
          <fgColor indexed="64"/>
          <bgColor theme="0"/>
        </patternFill>
      </fill>
    </dxf>
  </dxfs>
  <tableStyles count="0" defaultTableStyle="TableStyleMedium2" defaultPivotStyle="PivotStyleLight16"/>
  <colors>
    <mruColors>
      <color rgb="FFA9E4F9"/>
      <color rgb="FFFFFFFF"/>
      <color rgb="FFFFF8E5"/>
      <color rgb="FFFFB7B7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47707</xdr:colOff>
      <xdr:row>1</xdr:row>
      <xdr:rowOff>96964</xdr:rowOff>
    </xdr:from>
    <xdr:to>
      <xdr:col>2</xdr:col>
      <xdr:colOff>1133628</xdr:colOff>
      <xdr:row>2</xdr:row>
      <xdr:rowOff>846762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A8291BE-BBF4-A181-2D61-B3411E17A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185" y="200228"/>
          <a:ext cx="1085921" cy="10699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1841185</xdr:colOff>
      <xdr:row>90</xdr:row>
      <xdr:rowOff>42817</xdr:rowOff>
    </xdr:from>
    <xdr:to>
      <xdr:col>4</xdr:col>
      <xdr:colOff>15290</xdr:colOff>
      <xdr:row>93</xdr:row>
      <xdr:rowOff>42817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CD1A35B-5193-1A8E-FC13-1899A2E4F6A1}"/>
            </a:ext>
          </a:extLst>
        </xdr:cNvPr>
        <xdr:cNvSpPr/>
      </xdr:nvSpPr>
      <xdr:spPr>
        <a:xfrm>
          <a:off x="7101279" y="43047141"/>
          <a:ext cx="45719" cy="31193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4</xdr:col>
      <xdr:colOff>1895723</xdr:colOff>
      <xdr:row>90</xdr:row>
      <xdr:rowOff>42305</xdr:rowOff>
    </xdr:from>
    <xdr:to>
      <xdr:col>5</xdr:col>
      <xdr:colOff>2547</xdr:colOff>
      <xdr:row>93</xdr:row>
      <xdr:rowOff>42305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BC91CC43-DFF2-44B1-B7E1-B58AF2190E12}"/>
            </a:ext>
          </a:extLst>
        </xdr:cNvPr>
        <xdr:cNvSpPr/>
      </xdr:nvSpPr>
      <xdr:spPr>
        <a:xfrm>
          <a:off x="9027431" y="43046629"/>
          <a:ext cx="45719" cy="31193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1681140</xdr:colOff>
      <xdr:row>90</xdr:row>
      <xdr:rowOff>41794</xdr:rowOff>
    </xdr:from>
    <xdr:to>
      <xdr:col>5</xdr:col>
      <xdr:colOff>1726859</xdr:colOff>
      <xdr:row>93</xdr:row>
      <xdr:rowOff>41794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886204D9-EB11-46BC-9A57-6FB34B7F4310}"/>
            </a:ext>
          </a:extLst>
        </xdr:cNvPr>
        <xdr:cNvSpPr/>
      </xdr:nvSpPr>
      <xdr:spPr>
        <a:xfrm>
          <a:off x="10751743" y="43046118"/>
          <a:ext cx="45719" cy="31193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5</xdr:col>
      <xdr:colOff>598029</xdr:colOff>
      <xdr:row>90</xdr:row>
      <xdr:rowOff>41284</xdr:rowOff>
    </xdr:from>
    <xdr:to>
      <xdr:col>5</xdr:col>
      <xdr:colOff>643748</xdr:colOff>
      <xdr:row>93</xdr:row>
      <xdr:rowOff>41284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A92E3E2E-80D1-475A-94C7-6EB52CD3C139}"/>
            </a:ext>
          </a:extLst>
        </xdr:cNvPr>
        <xdr:cNvSpPr/>
      </xdr:nvSpPr>
      <xdr:spPr>
        <a:xfrm>
          <a:off x="9662516" y="43118645"/>
          <a:ext cx="45719" cy="308698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3</xdr:col>
      <xdr:colOff>1562199</xdr:colOff>
      <xdr:row>93</xdr:row>
      <xdr:rowOff>93542</xdr:rowOff>
    </xdr:from>
    <xdr:to>
      <xdr:col>4</xdr:col>
      <xdr:colOff>308698</xdr:colOff>
      <xdr:row>93</xdr:row>
      <xdr:rowOff>561267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3FFB20BA-E3AB-B733-135D-36A731B9D3A7}"/>
            </a:ext>
          </a:extLst>
        </xdr:cNvPr>
        <xdr:cNvSpPr txBox="1"/>
      </xdr:nvSpPr>
      <xdr:spPr>
        <a:xfrm>
          <a:off x="6819414" y="43479601"/>
          <a:ext cx="617395" cy="4677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>
              <a:cs typeface="+mj-cs"/>
            </a:rPr>
            <a:t>31 </a:t>
          </a:r>
          <a:r>
            <a:rPr lang="th-TH" sz="1000">
              <a:cs typeface="+mj-cs"/>
            </a:rPr>
            <a:t>ธ.ค.</a:t>
          </a:r>
          <a:br>
            <a:rPr lang="th-TH" sz="1000" baseline="0">
              <a:cs typeface="+mj-cs"/>
            </a:rPr>
          </a:br>
          <a:r>
            <a:rPr lang="th-TH" sz="1000" baseline="0">
              <a:cs typeface="+mj-cs"/>
            </a:rPr>
            <a:t>2567</a:t>
          </a:r>
          <a:endParaRPr lang="th-TH" sz="1000">
            <a:cs typeface="+mj-cs"/>
          </a:endParaRPr>
        </a:p>
      </xdr:txBody>
    </xdr:sp>
    <xdr:clientData/>
  </xdr:twoCellAnchor>
  <xdr:twoCellAnchor>
    <xdr:from>
      <xdr:col>4</xdr:col>
      <xdr:colOff>1621053</xdr:colOff>
      <xdr:row>93</xdr:row>
      <xdr:rowOff>86917</xdr:rowOff>
    </xdr:from>
    <xdr:to>
      <xdr:col>5</xdr:col>
      <xdr:colOff>280635</xdr:colOff>
      <xdr:row>93</xdr:row>
      <xdr:rowOff>551913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EFCF281E-C103-48EE-AD91-816B7EAF02E5}"/>
            </a:ext>
          </a:extLst>
        </xdr:cNvPr>
        <xdr:cNvSpPr txBox="1"/>
      </xdr:nvSpPr>
      <xdr:spPr>
        <a:xfrm>
          <a:off x="8749164" y="43472976"/>
          <a:ext cx="595958" cy="46499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>
              <a:cs typeface="+mj-cs"/>
            </a:rPr>
            <a:t>31 </a:t>
          </a:r>
          <a:r>
            <a:rPr lang="th-TH" sz="1000">
              <a:cs typeface="+mj-cs"/>
            </a:rPr>
            <a:t>ธ.ค.</a:t>
          </a:r>
          <a:br>
            <a:rPr lang="th-TH" sz="1000">
              <a:cs typeface="+mj-cs"/>
            </a:rPr>
          </a:br>
          <a:r>
            <a:rPr lang="th-TH" sz="1000">
              <a:cs typeface="+mj-cs"/>
            </a:rPr>
            <a:t>25</a:t>
          </a:r>
          <a:r>
            <a:rPr lang="th-TH" sz="1000" baseline="0">
              <a:cs typeface="+mj-cs"/>
            </a:rPr>
            <a:t>68</a:t>
          </a:r>
          <a:endParaRPr lang="th-TH" sz="1000">
            <a:cs typeface="+mj-cs"/>
          </a:endParaRPr>
        </a:p>
      </xdr:txBody>
    </xdr:sp>
    <xdr:clientData/>
  </xdr:twoCellAnchor>
  <xdr:twoCellAnchor>
    <xdr:from>
      <xdr:col>5</xdr:col>
      <xdr:colOff>342218</xdr:colOff>
      <xdr:row>93</xdr:row>
      <xdr:rowOff>80291</xdr:rowOff>
    </xdr:from>
    <xdr:to>
      <xdr:col>5</xdr:col>
      <xdr:colOff>938176</xdr:colOff>
      <xdr:row>93</xdr:row>
      <xdr:rowOff>545287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483EFA8-1D83-4580-A3A3-A651C6221C2B}"/>
            </a:ext>
          </a:extLst>
        </xdr:cNvPr>
        <xdr:cNvSpPr txBox="1"/>
      </xdr:nvSpPr>
      <xdr:spPr>
        <a:xfrm>
          <a:off x="9406705" y="43466350"/>
          <a:ext cx="595958" cy="46499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>
              <a:cs typeface="+mj-cs"/>
            </a:rPr>
            <a:t>31 </a:t>
          </a:r>
          <a:r>
            <a:rPr lang="th-TH" sz="1000">
              <a:cs typeface="+mj-cs"/>
            </a:rPr>
            <a:t>มี.ค.</a:t>
          </a:r>
          <a:br>
            <a:rPr lang="th-TH" sz="1000">
              <a:cs typeface="+mj-cs"/>
            </a:rPr>
          </a:br>
          <a:r>
            <a:rPr lang="th-TH" sz="1000">
              <a:cs typeface="+mj-cs"/>
            </a:rPr>
            <a:t>25</a:t>
          </a:r>
          <a:r>
            <a:rPr lang="th-TH" sz="1000" baseline="0">
              <a:cs typeface="+mj-cs"/>
            </a:rPr>
            <a:t>69</a:t>
          </a:r>
          <a:endParaRPr lang="th-TH" sz="1000">
            <a:cs typeface="+mj-cs"/>
          </a:endParaRPr>
        </a:p>
      </xdr:txBody>
    </xdr:sp>
    <xdr:clientData/>
  </xdr:twoCellAnchor>
  <xdr:twoCellAnchor>
    <xdr:from>
      <xdr:col>3</xdr:col>
      <xdr:colOff>930770</xdr:colOff>
      <xdr:row>89</xdr:row>
      <xdr:rowOff>46770</xdr:rowOff>
    </xdr:from>
    <xdr:to>
      <xdr:col>5</xdr:col>
      <xdr:colOff>308697</xdr:colOff>
      <xdr:row>89</xdr:row>
      <xdr:rowOff>56124</xdr:rowOff>
    </xdr:to>
    <xdr:cxnSp macro="">
      <xdr:nvCxnSpPr>
        <xdr:cNvPr id="25" name="Connector: Elbow 24">
          <a:extLst>
            <a:ext uri="{FF2B5EF4-FFF2-40B4-BE49-F238E27FC236}">
              <a16:creationId xmlns:a16="http://schemas.microsoft.com/office/drawing/2014/main" id="{CA49ACCB-C695-A3DF-7BBD-22166032D3BE}"/>
            </a:ext>
          </a:extLst>
        </xdr:cNvPr>
        <xdr:cNvCxnSpPr>
          <a:stCxn id="27" idx="0"/>
          <a:endCxn id="22" idx="0"/>
        </xdr:cNvCxnSpPr>
      </xdr:nvCxnSpPr>
      <xdr:spPr>
        <a:xfrm rot="5400000" flipH="1" flipV="1">
          <a:off x="7775908" y="41508145"/>
          <a:ext cx="9354" cy="3185199"/>
        </a:xfrm>
        <a:prstGeom prst="bentConnector3">
          <a:avLst>
            <a:gd name="adj1" fmla="val 2543874"/>
          </a:avLst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2</xdr:col>
      <xdr:colOff>1459299</xdr:colOff>
      <xdr:row>89</xdr:row>
      <xdr:rowOff>56123</xdr:rowOff>
    </xdr:from>
    <xdr:to>
      <xdr:col>4</xdr:col>
      <xdr:colOff>-1</xdr:colOff>
      <xdr:row>89</xdr:row>
      <xdr:rowOff>514494</xdr:rowOff>
    </xdr:to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E4439F87-9253-451E-9764-2B92EFBEDEBD}"/>
            </a:ext>
          </a:extLst>
        </xdr:cNvPr>
        <xdr:cNvSpPr txBox="1"/>
      </xdr:nvSpPr>
      <xdr:spPr>
        <a:xfrm>
          <a:off x="5247861" y="43105421"/>
          <a:ext cx="1880249" cy="458371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th-TH" sz="900" b="1"/>
            <a:t>รายงานผลการตรวจสอบด้าน </a:t>
          </a:r>
          <a:r>
            <a:rPr lang="en-US" sz="900" b="1"/>
            <a:t>IT</a:t>
          </a:r>
        </a:p>
        <a:p>
          <a:pPr algn="ctr"/>
          <a:r>
            <a:rPr lang="th-TH" sz="900" b="1"/>
            <a:t>รอบปี 2567</a:t>
          </a:r>
        </a:p>
      </xdr:txBody>
    </xdr:sp>
    <xdr:clientData/>
  </xdr:twoCellAnchor>
  <xdr:twoCellAnchor>
    <xdr:from>
      <xdr:col>4</xdr:col>
      <xdr:colOff>2730</xdr:colOff>
      <xdr:row>88</xdr:row>
      <xdr:rowOff>694953</xdr:rowOff>
    </xdr:from>
    <xdr:to>
      <xdr:col>5</xdr:col>
      <xdr:colOff>9354</xdr:colOff>
      <xdr:row>90</xdr:row>
      <xdr:rowOff>18707</xdr:rowOff>
    </xdr:to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35249731-DEDC-4845-8EB8-C0459D68A197}"/>
            </a:ext>
          </a:extLst>
        </xdr:cNvPr>
        <xdr:cNvSpPr txBox="1"/>
      </xdr:nvSpPr>
      <xdr:spPr>
        <a:xfrm>
          <a:off x="7130841" y="43023955"/>
          <a:ext cx="1943000" cy="605318"/>
        </a:xfrm>
        <a:prstGeom prst="rect">
          <a:avLst/>
        </a:prstGeom>
        <a:solidFill>
          <a:schemeClr val="bg2">
            <a:lumMod val="9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th-TH" sz="900" b="0" spc="-40" baseline="0"/>
            <a:t>รายงานผลการตรวจสอบด้าน </a:t>
          </a:r>
          <a:r>
            <a:rPr lang="en-US" sz="900" b="0" spc="-40" baseline="0"/>
            <a:t>IT </a:t>
          </a:r>
          <a:r>
            <a:rPr lang="th-TH" sz="900" b="0" spc="-40" baseline="0"/>
            <a:t>รอบปี 2568 (ผปก. ความเสี่ยงปานกลาง,สูง หรือ </a:t>
          </a:r>
          <a:br>
            <a:rPr lang="th-TH" sz="900" b="0" spc="-40" baseline="0"/>
          </a:br>
          <a:r>
            <a:rPr lang="th-TH" sz="900" b="0" spc="-40" baseline="0"/>
            <a:t>ผปก.ขนาดเล็ก,ต่ำ ที่เกิด </a:t>
          </a:r>
          <a:r>
            <a:rPr lang="en-US" sz="900" b="0" spc="-40" baseline="0"/>
            <a:t>Major IT Security Incident</a:t>
          </a:r>
          <a:r>
            <a:rPr lang="th-TH" sz="900" b="0" spc="-40" baseline="0"/>
            <a:t>)</a:t>
          </a:r>
          <a:r>
            <a:rPr lang="en-US" sz="900" b="0" spc="-40" baseline="0"/>
            <a:t>,</a:t>
          </a:r>
          <a:r>
            <a:rPr lang="th-TH" sz="900" b="0" spc="-40" baseline="0"/>
            <a:t> นำส่งภายใน 31 มี.ค. 69</a:t>
          </a:r>
        </a:p>
      </xdr:txBody>
    </xdr:sp>
    <xdr:clientData/>
  </xdr:twoCellAnchor>
  <xdr:twoCellAnchor>
    <xdr:from>
      <xdr:col>5</xdr:col>
      <xdr:colOff>1424610</xdr:colOff>
      <xdr:row>93</xdr:row>
      <xdr:rowOff>68209</xdr:rowOff>
    </xdr:from>
    <xdr:to>
      <xdr:col>6</xdr:col>
      <xdr:colOff>289990</xdr:colOff>
      <xdr:row>93</xdr:row>
      <xdr:rowOff>533205</xdr:rowOff>
    </xdr:to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6ACC47A3-A2DF-4369-9A03-29FA4A05A54E}"/>
            </a:ext>
          </a:extLst>
        </xdr:cNvPr>
        <xdr:cNvSpPr txBox="1"/>
      </xdr:nvSpPr>
      <xdr:spPr>
        <a:xfrm>
          <a:off x="10489097" y="43987473"/>
          <a:ext cx="595958" cy="46499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>
              <a:cs typeface="+mj-cs"/>
            </a:rPr>
            <a:t>31 </a:t>
          </a:r>
          <a:r>
            <a:rPr lang="th-TH" sz="1000">
              <a:cs typeface="+mj-cs"/>
            </a:rPr>
            <a:t>ธ.ค.</a:t>
          </a:r>
          <a:br>
            <a:rPr lang="th-TH" sz="1000">
              <a:cs typeface="+mj-cs"/>
            </a:rPr>
          </a:br>
          <a:r>
            <a:rPr lang="th-TH" sz="1000">
              <a:cs typeface="+mj-cs"/>
            </a:rPr>
            <a:t>25</a:t>
          </a:r>
          <a:r>
            <a:rPr lang="th-TH" sz="1000" baseline="0">
              <a:cs typeface="+mj-cs"/>
            </a:rPr>
            <a:t>69</a:t>
          </a:r>
          <a:endParaRPr lang="th-TH" sz="1000">
            <a:cs typeface="+mj-cs"/>
          </a:endParaRPr>
        </a:p>
      </xdr:txBody>
    </xdr:sp>
    <xdr:clientData/>
  </xdr:twoCellAnchor>
  <xdr:oneCellAnchor>
    <xdr:from>
      <xdr:col>5</xdr:col>
      <xdr:colOff>1019637</xdr:colOff>
      <xdr:row>88</xdr:row>
      <xdr:rowOff>130962</xdr:rowOff>
    </xdr:from>
    <xdr:ext cx="2301202" cy="916739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8ED9FEC-308F-0EBC-E4AB-34CB34EC7433}"/>
            </a:ext>
          </a:extLst>
        </xdr:cNvPr>
        <xdr:cNvSpPr txBox="1"/>
      </xdr:nvSpPr>
      <xdr:spPr>
        <a:xfrm>
          <a:off x="10084124" y="42459964"/>
          <a:ext cx="2301202" cy="916739"/>
        </a:xfrm>
        <a:prstGeom prst="borderCallout2">
          <a:avLst>
            <a:gd name="adj1" fmla="val 19771"/>
            <a:gd name="adj2" fmla="val -610"/>
            <a:gd name="adj3" fmla="val 18750"/>
            <a:gd name="adj4" fmla="val -16667"/>
            <a:gd name="adj5" fmla="val 68622"/>
            <a:gd name="adj6" fmla="val -26748"/>
          </a:avLst>
        </a:prstGeom>
        <a:noFill/>
        <a:ln>
          <a:solidFill>
            <a:schemeClr val="bg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th-TH" sz="1000"/>
            <a:t>ข้อมูลใน </a:t>
          </a:r>
          <a:r>
            <a:rPr lang="en-US" sz="1000"/>
            <a:t>Category</a:t>
          </a:r>
          <a:r>
            <a:rPr lang="en-US" sz="1000" baseline="0"/>
            <a:t> 4 </a:t>
          </a:r>
          <a:r>
            <a:rPr lang="th-TH" sz="1000" baseline="0"/>
            <a:t>ด้านบนนี้</a:t>
          </a:r>
          <a:br>
            <a:rPr lang="th-TH" sz="1000" baseline="0"/>
          </a:br>
          <a:r>
            <a:rPr lang="th-TH" sz="1000" baseline="0"/>
            <a:t>มีความจำเป็นต่อการติดตามว่า หลังจากผ่านมา 1 ปี บริษัทได้ดำเนินการแก้ไข </a:t>
          </a:r>
          <a:r>
            <a:rPr lang="en-US" sz="1000" baseline="0"/>
            <a:t>Findings </a:t>
          </a:r>
          <a:r>
            <a:rPr lang="th-TH" sz="1000" baseline="0"/>
            <a:t>ที่ตรวจพบในรอบปี 2567 เป็นอย่างไรบ้าง</a:t>
          </a:r>
          <a:endParaRPr lang="th-TH" sz="1000"/>
        </a:p>
      </xdr:txBody>
    </xdr:sp>
    <xdr:clientData/>
  </xdr:oneCellAnchor>
  <xdr:twoCellAnchor>
    <xdr:from>
      <xdr:col>4</xdr:col>
      <xdr:colOff>1927021</xdr:colOff>
      <xdr:row>89</xdr:row>
      <xdr:rowOff>46769</xdr:rowOff>
    </xdr:from>
    <xdr:to>
      <xdr:col>5</xdr:col>
      <xdr:colOff>626750</xdr:colOff>
      <xdr:row>89</xdr:row>
      <xdr:rowOff>505140</xdr:rowOff>
    </xdr:to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12DF5E34-3159-CB0C-63F2-51908501C9D4}"/>
            </a:ext>
          </a:extLst>
        </xdr:cNvPr>
        <xdr:cNvSpPr txBox="1"/>
      </xdr:nvSpPr>
      <xdr:spPr>
        <a:xfrm>
          <a:off x="9055132" y="42562861"/>
          <a:ext cx="636105" cy="458371"/>
        </a:xfrm>
        <a:prstGeom prst="rect">
          <a:avLst/>
        </a:prstGeom>
        <a:solidFill>
          <a:schemeClr val="accent4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ctr"/>
          <a:r>
            <a:rPr lang="th-TH" sz="900" b="1"/>
            <a:t>แบบ </a:t>
          </a:r>
          <a:r>
            <a:rPr lang="en-US" sz="900" b="1"/>
            <a:t>RLA</a:t>
          </a:r>
          <a:br>
            <a:rPr lang="en-US" sz="900" b="1"/>
          </a:br>
          <a:r>
            <a:rPr lang="th-TH" sz="900" b="1"/>
            <a:t>รอบปี </a:t>
          </a:r>
          <a:br>
            <a:rPr lang="th-TH" sz="900" b="1"/>
          </a:br>
          <a:r>
            <a:rPr lang="th-TH" sz="900" b="1"/>
            <a:t>2569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626750</xdr:colOff>
      <xdr:row>58</xdr:row>
      <xdr:rowOff>117541</xdr:rowOff>
    </xdr:from>
    <xdr:to>
      <xdr:col>10</xdr:col>
      <xdr:colOff>142758</xdr:colOff>
      <xdr:row>60</xdr:row>
      <xdr:rowOff>6914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CA9A0B16-81B8-8F84-6465-12D4F82FCB62}"/>
            </a:ext>
          </a:extLst>
        </xdr:cNvPr>
        <xdr:cNvSpPr/>
      </xdr:nvSpPr>
      <xdr:spPr>
        <a:xfrm>
          <a:off x="6941021" y="11576774"/>
          <a:ext cx="217593" cy="263552"/>
        </a:xfrm>
        <a:prstGeom prst="rect">
          <a:avLst/>
        </a:prstGeom>
        <a:solidFill>
          <a:srgbClr val="FFFFF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 editAs="oneCell">
    <xdr:from>
      <xdr:col>15</xdr:col>
      <xdr:colOff>5301</xdr:colOff>
      <xdr:row>4</xdr:row>
      <xdr:rowOff>63609</xdr:rowOff>
    </xdr:from>
    <xdr:to>
      <xdr:col>16</xdr:col>
      <xdr:colOff>1619749</xdr:colOff>
      <xdr:row>5</xdr:row>
      <xdr:rowOff>159096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B5A3115-67B9-679C-4B66-09BF4F749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56849" y="1318148"/>
          <a:ext cx="2701126" cy="5725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</xdr:rowOff>
    </xdr:from>
    <xdr:to>
      <xdr:col>14</xdr:col>
      <xdr:colOff>44173</xdr:colOff>
      <xdr:row>21</xdr:row>
      <xdr:rowOff>170325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8408F08-D597-A13B-F0A6-5BCBA3564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"/>
          <a:ext cx="9815443" cy="4870428"/>
        </a:xfrm>
        <a:prstGeom prst="rect">
          <a:avLst/>
        </a:prstGeom>
      </xdr:spPr>
    </xdr:pic>
    <xdr:clientData/>
  </xdr:twoCellAnchor>
  <xdr:twoCellAnchor editAs="oneCell">
    <xdr:from>
      <xdr:col>0</xdr:col>
      <xdr:colOff>17510</xdr:colOff>
      <xdr:row>21</xdr:row>
      <xdr:rowOff>167845</xdr:rowOff>
    </xdr:from>
    <xdr:to>
      <xdr:col>14</xdr:col>
      <xdr:colOff>59819</xdr:colOff>
      <xdr:row>43</xdr:row>
      <xdr:rowOff>79512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85AF648D-3CEA-2957-99A1-AF1FC4D6D6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510" y="4867949"/>
          <a:ext cx="9813579" cy="3922659"/>
        </a:xfrm>
        <a:prstGeom prst="rect">
          <a:avLst/>
        </a:prstGeom>
      </xdr:spPr>
    </xdr:pic>
    <xdr:clientData/>
  </xdr:twoCellAnchor>
  <xdr:twoCellAnchor editAs="oneCell">
    <xdr:from>
      <xdr:col>0</xdr:col>
      <xdr:colOff>26504</xdr:colOff>
      <xdr:row>43</xdr:row>
      <xdr:rowOff>35338</xdr:rowOff>
    </xdr:from>
    <xdr:to>
      <xdr:col>14</xdr:col>
      <xdr:colOff>137234</xdr:colOff>
      <xdr:row>67</xdr:row>
      <xdr:rowOff>65283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86A0F4D-386B-A029-4DFB-7844166237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-422" r="-1"/>
        <a:stretch>
          <a:fillRect/>
        </a:stretch>
      </xdr:blipFill>
      <xdr:spPr>
        <a:xfrm>
          <a:off x="26504" y="8746434"/>
          <a:ext cx="9882000" cy="4482675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BD8AE-BC38-4D7C-9F78-C2341C8A7FC5}" name="ConditionCheck" displayName="ConditionCheck" ref="A1:D204" totalsRowShown="0" headerRowDxfId="10" dataDxfId="9">
  <autoFilter ref="A1:D204" xr:uid="{692BD8AE-BC38-4D7C-9F78-C2341C8A7FC5}"/>
  <sortState xmlns:xlrd2="http://schemas.microsoft.com/office/spreadsheetml/2017/richdata2" ref="A2:D204">
    <sortCondition ref="A1:A204"/>
  </sortState>
  <tableColumns count="4">
    <tableColumn id="1" xr3:uid="{57E961C1-1FB0-4C08-9C83-A68B4448930D}" name="comp_ID" dataDxfId="8"/>
    <tableColumn id="5" xr3:uid="{BCEA1F25-973B-4C20-9F9D-DB7DD889C6D4}" name="comp_name_th" dataDxfId="7"/>
    <tableColumn id="6" xr3:uid="{54BAAE75-1AAC-4DA3-AAB0-3699AE431C2A}" name="condition_3" dataDxfId="6"/>
    <tableColumn id="8" xr3:uid="{987565B7-B815-49B9-B618-A0AF7A5D52F1}" name="condition_4.2" dataDxfId="5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F1A09-8964-4FC4-9E2D-F82B5E3E48FB}">
  <sheetPr codeName="Sheet1">
    <tabColor rgb="FFFFC000"/>
  </sheetPr>
  <dimension ref="A1:L21"/>
  <sheetViews>
    <sheetView zoomScale="85" zoomScaleNormal="85" workbookViewId="0">
      <selection activeCell="D7" sqref="D7"/>
    </sheetView>
  </sheetViews>
  <sheetFormatPr defaultColWidth="9.3984375" defaultRowHeight="24.45"/>
  <cols>
    <col min="1" max="1" width="6.3984375" style="68" customWidth="1"/>
    <col min="2" max="2" width="3.3984375" style="68" customWidth="1"/>
    <col min="3" max="3" width="15.3984375" style="68" bestFit="1" customWidth="1"/>
    <col min="4" max="4" width="31.5" style="68" customWidth="1"/>
    <col min="5" max="5" width="10.3984375" style="68" customWidth="1"/>
    <col min="6" max="6" width="26.8984375" style="68" customWidth="1"/>
    <col min="7" max="7" width="11.796875" style="68" customWidth="1"/>
    <col min="8" max="8" width="18.59765625" style="68" customWidth="1"/>
    <col min="9" max="9" width="12.8984375" style="68" customWidth="1"/>
    <col min="10" max="10" width="30.8984375" style="68" customWidth="1"/>
    <col min="11" max="11" width="5" style="68" customWidth="1"/>
    <col min="12" max="12" width="9.3984375" style="68" hidden="1" customWidth="1"/>
    <col min="13" max="16384" width="9.3984375" style="68"/>
  </cols>
  <sheetData>
    <row r="1" spans="1:11" ht="8.15" customHeight="1" thickBot="1"/>
    <row r="2" spans="1:11" ht="25.05" customHeight="1" thickBot="1">
      <c r="A2" s="67"/>
      <c r="B2" s="67"/>
      <c r="C2" s="67"/>
      <c r="D2" s="67"/>
      <c r="E2" s="67"/>
      <c r="F2" s="67"/>
      <c r="G2" s="67"/>
      <c r="H2" s="91" t="s">
        <v>0</v>
      </c>
      <c r="I2" s="333" t="s">
        <v>378</v>
      </c>
      <c r="J2" s="334"/>
      <c r="K2" s="67"/>
    </row>
    <row r="3" spans="1:11" ht="121.95" customHeight="1" thickBot="1">
      <c r="A3" s="67"/>
      <c r="B3" s="67"/>
      <c r="C3" s="67"/>
      <c r="D3" s="335" t="s">
        <v>1</v>
      </c>
      <c r="E3" s="335"/>
      <c r="F3" s="335"/>
      <c r="G3" s="67"/>
      <c r="H3" s="344" t="s">
        <v>729</v>
      </c>
      <c r="I3" s="345"/>
      <c r="J3" s="346"/>
      <c r="K3" s="67"/>
    </row>
    <row r="4" spans="1:11" ht="26.3" customHeight="1">
      <c r="A4" s="67"/>
      <c r="B4" s="67"/>
      <c r="C4" s="67"/>
      <c r="D4" s="69"/>
      <c r="E4" s="67"/>
      <c r="F4" s="67"/>
      <c r="G4" s="67"/>
      <c r="H4" s="67"/>
      <c r="I4" s="70"/>
      <c r="J4" s="71"/>
      <c r="K4" s="67"/>
    </row>
    <row r="5" spans="1:11" ht="115.4" customHeight="1">
      <c r="A5" s="67"/>
      <c r="B5" s="67"/>
      <c r="C5" s="341" t="s">
        <v>769</v>
      </c>
      <c r="D5" s="342"/>
      <c r="E5" s="342"/>
      <c r="F5" s="342"/>
      <c r="G5" s="342"/>
      <c r="H5" s="342"/>
      <c r="I5" s="342"/>
      <c r="J5" s="343"/>
      <c r="K5" s="67"/>
    </row>
    <row r="6" spans="1:11" ht="14.1" customHeight="1" thickBot="1">
      <c r="A6" s="67"/>
      <c r="B6" s="67"/>
      <c r="C6" s="72"/>
      <c r="D6" s="72"/>
      <c r="E6" s="72"/>
      <c r="F6" s="72"/>
      <c r="G6" s="72"/>
      <c r="H6" s="72"/>
      <c r="I6" s="72"/>
      <c r="J6" s="72"/>
      <c r="K6" s="67"/>
    </row>
    <row r="7" spans="1:11" ht="40.700000000000003" customHeight="1">
      <c r="A7" s="67"/>
      <c r="B7" s="336" t="s">
        <v>2</v>
      </c>
      <c r="C7" s="73" t="s">
        <v>3</v>
      </c>
      <c r="D7" s="227"/>
      <c r="E7" s="164" t="s">
        <v>207</v>
      </c>
      <c r="F7" s="164"/>
      <c r="G7" s="74"/>
      <c r="H7" s="74"/>
      <c r="I7" s="74"/>
      <c r="J7" s="75"/>
      <c r="K7" s="67"/>
    </row>
    <row r="8" spans="1:11">
      <c r="A8" s="67"/>
      <c r="B8" s="337"/>
      <c r="C8" s="76"/>
      <c r="D8" s="77"/>
      <c r="E8" s="77"/>
      <c r="F8" s="77"/>
      <c r="G8" s="77"/>
      <c r="H8" s="77"/>
      <c r="I8" s="77"/>
      <c r="J8" s="78"/>
      <c r="K8" s="67"/>
    </row>
    <row r="9" spans="1:11" ht="22.55" customHeight="1">
      <c r="A9" s="67"/>
      <c r="B9" s="337"/>
      <c r="C9" s="79" t="s">
        <v>4</v>
      </c>
      <c r="D9" s="228"/>
      <c r="E9" s="77" t="s">
        <v>5</v>
      </c>
      <c r="F9" s="77"/>
      <c r="G9" s="77"/>
      <c r="H9" s="77"/>
      <c r="I9" s="77"/>
      <c r="J9" s="78"/>
      <c r="K9" s="67"/>
    </row>
    <row r="10" spans="1:11">
      <c r="A10" s="67"/>
      <c r="B10" s="337"/>
      <c r="C10" s="76"/>
      <c r="D10" s="77"/>
      <c r="E10" s="77"/>
      <c r="F10" s="77"/>
      <c r="G10" s="77"/>
      <c r="H10" s="77"/>
      <c r="I10" s="77"/>
      <c r="J10" s="78"/>
      <c r="K10" s="67"/>
    </row>
    <row r="11" spans="1:11">
      <c r="A11" s="67"/>
      <c r="B11" s="337"/>
      <c r="C11" s="79" t="s">
        <v>6</v>
      </c>
      <c r="D11" s="229"/>
      <c r="E11" s="77" t="s">
        <v>725</v>
      </c>
      <c r="F11" s="77"/>
      <c r="G11" s="80"/>
      <c r="H11" s="80"/>
      <c r="I11" s="77"/>
      <c r="J11" s="78"/>
      <c r="K11" s="67"/>
    </row>
    <row r="12" spans="1:11" ht="27.25" customHeight="1">
      <c r="A12" s="67"/>
      <c r="B12" s="337"/>
      <c r="C12" s="76"/>
      <c r="D12" s="77"/>
      <c r="E12" s="77"/>
      <c r="F12" s="77"/>
      <c r="G12" s="77"/>
      <c r="H12" s="77"/>
      <c r="I12" s="77"/>
      <c r="J12" s="78"/>
      <c r="K12" s="67"/>
    </row>
    <row r="13" spans="1:11">
      <c r="A13" s="67"/>
      <c r="B13" s="337"/>
      <c r="C13" s="76" t="s">
        <v>7</v>
      </c>
      <c r="D13" s="77"/>
      <c r="E13" s="77"/>
      <c r="F13" s="77"/>
      <c r="G13" s="77"/>
      <c r="H13" s="77"/>
      <c r="I13" s="77"/>
      <c r="J13" s="78"/>
      <c r="K13" s="67"/>
    </row>
    <row r="14" spans="1:11">
      <c r="A14" s="67"/>
      <c r="B14" s="337"/>
      <c r="C14" s="81" t="s">
        <v>8</v>
      </c>
      <c r="D14" s="230"/>
      <c r="E14" s="80" t="s">
        <v>9</v>
      </c>
      <c r="F14" s="230"/>
      <c r="G14" s="80" t="s">
        <v>10</v>
      </c>
      <c r="H14" s="231"/>
      <c r="I14" s="80" t="s">
        <v>11</v>
      </c>
      <c r="J14" s="232"/>
      <c r="K14" s="67"/>
    </row>
    <row r="15" spans="1:11">
      <c r="A15" s="67"/>
      <c r="B15" s="337"/>
      <c r="C15" s="81" t="s">
        <v>12</v>
      </c>
      <c r="D15" s="230"/>
      <c r="E15" s="80" t="s">
        <v>9</v>
      </c>
      <c r="F15" s="230"/>
      <c r="G15" s="80" t="s">
        <v>10</v>
      </c>
      <c r="H15" s="231"/>
      <c r="I15" s="80" t="s">
        <v>11</v>
      </c>
      <c r="J15" s="232"/>
      <c r="K15" s="67"/>
    </row>
    <row r="16" spans="1:11">
      <c r="A16" s="67"/>
      <c r="B16" s="337"/>
      <c r="C16" s="76"/>
      <c r="D16" s="77"/>
      <c r="E16" s="77"/>
      <c r="F16" s="77"/>
      <c r="G16" s="77"/>
      <c r="H16" s="77"/>
      <c r="I16" s="77"/>
      <c r="J16" s="78"/>
      <c r="K16" s="67"/>
    </row>
    <row r="17" spans="1:11">
      <c r="A17" s="67"/>
      <c r="B17" s="337"/>
      <c r="C17" s="76" t="s">
        <v>13</v>
      </c>
      <c r="D17" s="77"/>
      <c r="E17" s="77"/>
      <c r="F17" s="77"/>
      <c r="G17" s="77"/>
      <c r="H17" s="77"/>
      <c r="I17" s="77"/>
      <c r="J17" s="78"/>
      <c r="K17" s="67"/>
    </row>
    <row r="18" spans="1:11">
      <c r="A18" s="67"/>
      <c r="B18" s="337"/>
      <c r="C18" s="81" t="s">
        <v>14</v>
      </c>
      <c r="D18" s="230"/>
      <c r="E18" s="80" t="s">
        <v>9</v>
      </c>
      <c r="F18" s="230"/>
      <c r="G18" s="80" t="s">
        <v>10</v>
      </c>
      <c r="H18" s="231"/>
      <c r="I18" s="80" t="s">
        <v>11</v>
      </c>
      <c r="J18" s="232"/>
      <c r="K18" s="67"/>
    </row>
    <row r="19" spans="1:11">
      <c r="A19" s="67"/>
      <c r="B19" s="337"/>
      <c r="C19" s="81"/>
      <c r="D19" s="82"/>
      <c r="E19" s="80"/>
      <c r="F19" s="82" t="s">
        <v>15</v>
      </c>
      <c r="G19" s="80"/>
      <c r="H19" s="82"/>
      <c r="I19" s="80"/>
      <c r="J19" s="83"/>
      <c r="K19" s="67"/>
    </row>
    <row r="20" spans="1:11" ht="25.05" thickBot="1">
      <c r="A20" s="67"/>
      <c r="B20" s="338"/>
      <c r="C20" s="84"/>
      <c r="D20" s="85"/>
      <c r="E20" s="86"/>
      <c r="F20" s="339" t="s">
        <v>16</v>
      </c>
      <c r="G20" s="339"/>
      <c r="H20" s="339"/>
      <c r="I20" s="339"/>
      <c r="J20" s="340"/>
      <c r="K20" s="67"/>
    </row>
    <row r="21" spans="1:11">
      <c r="A21" s="67"/>
      <c r="B21" s="67"/>
      <c r="C21" s="67"/>
      <c r="D21" s="67"/>
      <c r="E21" s="67"/>
      <c r="F21" s="67"/>
      <c r="G21" s="67"/>
      <c r="H21" s="67"/>
      <c r="I21" s="67"/>
      <c r="J21" s="67"/>
      <c r="K21" s="67"/>
    </row>
  </sheetData>
  <sheetProtection algorithmName="SHA-512" hashValue="G0wsAg7b/c9vrIWyudEOLWh+0kfWU7NR24sdYVIPaOnD42WeHNu88ExoS97aySoFIyzOJyqtz1g/HTpK4Af3YQ==" saltValue="W/D94zSps15tAOWcHb3zqw==" spinCount="100000" sheet="1" formatRows="0" selectLockedCells="1"/>
  <mergeCells count="6">
    <mergeCell ref="I2:J2"/>
    <mergeCell ref="D3:F3"/>
    <mergeCell ref="B7:B20"/>
    <mergeCell ref="F20:J20"/>
    <mergeCell ref="C5:J5"/>
    <mergeCell ref="H3:J3"/>
  </mergeCells>
  <dataValidations count="2">
    <dataValidation type="date" allowBlank="1" showInputMessage="1" showErrorMessage="1" error="กรุณากรอกข้อมูลในรูปแบบ วัน/เดือน/ปี ค.ศ." sqref="D11" xr:uid="{B7C35F84-70BD-4257-8C8A-296DDAC821A8}">
      <formula1>45992</formula1>
      <formula2>46147</formula2>
    </dataValidation>
    <dataValidation type="custom" allowBlank="1" showInputMessage="1" showErrorMessage="1" error="กรุณากรอกเฉพาะตัวเลข 13 หลัก" sqref="D9" xr:uid="{87105B42-A47A-4934-8155-754C8EDD36E6}">
      <formula1>AND(ISNUMBER(D9),LEN(D9)&gt;=12,LEN(D9)&lt;=13)</formula1>
    </dataValidation>
  </dataValidations>
  <pageMargins left="0.7" right="0.7" top="0.75" bottom="0.75" header="0.3" footer="0.3"/>
  <pageSetup paperSize="9" scale="47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4424AFA5-3C4A-494B-AAD0-3F80519C5328}">
          <x14:formula1>
            <xm:f>_xlfn.ANCHORARRAY(CompanyList!$C$2)</xm:f>
          </x14:formula1>
          <xm:sqref>D7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16AEE-800C-42F3-A117-AB6D81EADED4}">
  <sheetPr codeName="Sheet2">
    <tabColor rgb="FFFFC000"/>
  </sheetPr>
  <dimension ref="A1:J39"/>
  <sheetViews>
    <sheetView topLeftCell="A9" zoomScaleNormal="100" workbookViewId="0">
      <selection activeCell="C5" sqref="C5"/>
    </sheetView>
  </sheetViews>
  <sheetFormatPr defaultColWidth="8.3984375" defaultRowHeight="12.55"/>
  <cols>
    <col min="1" max="1" width="9" style="96" customWidth="1"/>
    <col min="2" max="2" width="62.3984375" style="94" customWidth="1"/>
    <col min="3" max="3" width="52.3984375" style="94" customWidth="1"/>
    <col min="4" max="4" width="42.8984375" style="96" customWidth="1"/>
    <col min="5" max="5" width="24.5" style="96" customWidth="1"/>
    <col min="6" max="6" width="10.5" style="96" hidden="1" customWidth="1"/>
    <col min="7" max="7" width="10.5" style="144" customWidth="1"/>
    <col min="8" max="8" width="18.3984375" style="94" customWidth="1"/>
    <col min="9" max="9" width="21.3984375" style="94" customWidth="1"/>
    <col min="10" max="16384" width="8.3984375" style="94"/>
  </cols>
  <sheetData>
    <row r="1" spans="1:9" ht="42.75" customHeight="1" thickBot="1">
      <c r="A1" s="303" t="s">
        <v>17</v>
      </c>
      <c r="B1" s="165"/>
      <c r="C1" s="165"/>
      <c r="D1" s="302" t="s">
        <v>377</v>
      </c>
      <c r="E1" s="165"/>
      <c r="F1" s="165"/>
      <c r="G1" s="93"/>
    </row>
    <row r="2" spans="1:9" ht="30.05" customHeight="1" thickBot="1">
      <c r="A2" s="95" t="s">
        <v>18</v>
      </c>
      <c r="G2" s="93"/>
    </row>
    <row r="3" spans="1:9" s="103" customFormat="1" ht="15.65" thickBot="1">
      <c r="A3" s="97"/>
      <c r="B3" s="98" t="s">
        <v>19</v>
      </c>
      <c r="C3" s="99"/>
      <c r="D3" s="100"/>
      <c r="E3" s="96"/>
      <c r="F3" s="101"/>
      <c r="G3" s="102"/>
    </row>
    <row r="4" spans="1:9" ht="13.15" thickBot="1">
      <c r="A4" s="291"/>
      <c r="B4" s="292" t="s">
        <v>20</v>
      </c>
      <c r="C4" s="292" t="s">
        <v>21</v>
      </c>
      <c r="D4" s="293" t="s">
        <v>22</v>
      </c>
      <c r="F4" s="104"/>
      <c r="G4" s="93"/>
    </row>
    <row r="5" spans="1:9" ht="64.5" customHeight="1">
      <c r="A5" s="105" t="s">
        <v>23</v>
      </c>
      <c r="B5" s="296" t="s">
        <v>24</v>
      </c>
      <c r="C5" s="294" t="s">
        <v>25</v>
      </c>
      <c r="D5" s="295" t="s">
        <v>26</v>
      </c>
      <c r="F5" s="104"/>
      <c r="G5" s="93"/>
    </row>
    <row r="6" spans="1:9" ht="58.25" customHeight="1">
      <c r="A6" s="105" t="s">
        <v>27</v>
      </c>
      <c r="B6" s="285" t="s">
        <v>28</v>
      </c>
      <c r="C6" s="145" t="s">
        <v>25</v>
      </c>
      <c r="D6" s="276" t="s">
        <v>713</v>
      </c>
      <c r="F6" s="104"/>
      <c r="G6" s="93"/>
    </row>
    <row r="7" spans="1:9" ht="49.5" customHeight="1" thickBot="1">
      <c r="A7" s="301"/>
      <c r="B7" s="297" t="s">
        <v>30</v>
      </c>
      <c r="C7" s="298" t="str">
        <f>IF(C5="ใช่",
   "ความเสี่ยงระดับสูง" &amp; CHAR(10) &amp; "สิ้นสุดการประเมินแบบ RLA",
   IF(C6="ใช่",
      "ความเสี่ยงระดับปานกลาง" &amp; CHAR(10) &amp; "สิ้นสุดการประเมินแบบ RLA",
      "โปรดประเมินข้อต่อไป"
   )
)</f>
        <v>โปรดประเมินข้อต่อไป</v>
      </c>
      <c r="D7" s="299"/>
      <c r="F7" s="104"/>
      <c r="G7" s="93"/>
    </row>
    <row r="8" spans="1:9" ht="13.15" thickBot="1">
      <c r="A8" s="353" t="s">
        <v>29</v>
      </c>
      <c r="B8" s="347" t="s">
        <v>761</v>
      </c>
      <c r="C8" s="348"/>
      <c r="D8" s="349"/>
      <c r="F8" s="104"/>
      <c r="G8" s="93"/>
    </row>
    <row r="9" spans="1:9" ht="175.95" customHeight="1">
      <c r="A9" s="354"/>
      <c r="B9" s="283" t="s">
        <v>206</v>
      </c>
      <c r="C9" s="146" t="s">
        <v>25</v>
      </c>
      <c r="D9" s="280" t="s">
        <v>770</v>
      </c>
      <c r="E9" s="211" t="str">
        <f>IF(AND(_xlfn.XLOOKUP('1. ข้อมูลบริษัท'!D7, ConditionCheck[comp_name_th], ConditionCheck[condition_3], "")="ไม่ใช่",C9="ใช่"),"โปรด recheck : บริษัทท่านเข้าข่ายต้องตอบว่า ''ไม่ใช่'' เนื่องด้วยบริษัทท่านมีการประกอบธุรกิจประเภทอื่นนอกเหนือจาก 4 ประเภทนี้","")</f>
        <v/>
      </c>
      <c r="F9" s="104"/>
      <c r="G9" s="93"/>
    </row>
    <row r="10" spans="1:9" ht="38.85" customHeight="1" thickBot="1">
      <c r="A10" s="354"/>
      <c r="B10" s="284" t="s">
        <v>766</v>
      </c>
      <c r="C10" s="281" t="str">
        <f>IF(C9="ใช่","เข้าข่ายเป็นผู้ประกอบธุรกิจขนาดเล็กแบบที่ 1"&amp;CHAR(10)&amp;"สิ้นสุดการประเมินแบบ RLA","ไม่เข้าข่ายเป็นผู้ประกอบธุรกิจขนาดเล็กแบบที่ 1"&amp;CHAR(10)&amp;"โปรดประเมินข้อต่อไป")</f>
        <v>ไม่เข้าข่ายเป็นผู้ประกอบธุรกิจขนาดเล็กแบบที่ 1
โปรดประเมินข้อต่อไป</v>
      </c>
      <c r="D10" s="282"/>
      <c r="F10" s="104"/>
      <c r="G10" s="93"/>
    </row>
    <row r="11" spans="1:9" ht="13.15" thickBot="1">
      <c r="A11" s="354"/>
      <c r="B11" s="347" t="s">
        <v>760</v>
      </c>
      <c r="C11" s="348"/>
      <c r="D11" s="349"/>
      <c r="E11" s="101"/>
      <c r="F11" s="104"/>
      <c r="G11" s="93"/>
    </row>
    <row r="12" spans="1:9" ht="61.4" customHeight="1">
      <c r="A12" s="354"/>
      <c r="B12" s="306" t="s">
        <v>204</v>
      </c>
      <c r="C12" s="294" t="s">
        <v>32</v>
      </c>
      <c r="D12" s="295" t="s">
        <v>772</v>
      </c>
      <c r="G12" s="109"/>
      <c r="I12" s="110"/>
    </row>
    <row r="13" spans="1:9" ht="112.7">
      <c r="A13" s="354"/>
      <c r="B13" s="307" t="s">
        <v>33</v>
      </c>
      <c r="C13" s="146" t="s">
        <v>32</v>
      </c>
      <c r="D13" s="277" t="s">
        <v>771</v>
      </c>
      <c r="E13" s="212" t="str">
        <f>IF(AND(_xlfn.XLOOKUP('1. ข้อมูลบริษัท'!D7, ConditionCheck[comp_name_th], ConditionCheck[condition_4.2], "")="มี",C13="ไม่มี"),"โปรด recheck : บริษัทท่านเข้าข่ายต้องตอบว่า ''มี'' เนื่องด้วย บลจ. มีการดูแลรักษาทรัพย์สินของลูกค้าในบัญชีจองซื้อหน่วยลงทุน","")</f>
        <v/>
      </c>
      <c r="F13" s="104"/>
      <c r="G13" s="109"/>
      <c r="I13" s="111"/>
    </row>
    <row r="14" spans="1:9" ht="65.75" customHeight="1">
      <c r="A14" s="354"/>
      <c r="B14" s="308" t="s">
        <v>34</v>
      </c>
      <c r="C14" s="146" t="s">
        <v>84</v>
      </c>
      <c r="D14" s="309"/>
      <c r="F14" s="104"/>
      <c r="G14" s="109"/>
      <c r="I14" s="111"/>
    </row>
    <row r="15" spans="1:9" ht="65.75" customHeight="1" thickBot="1">
      <c r="A15" s="354"/>
      <c r="B15" s="310" t="s">
        <v>767</v>
      </c>
      <c r="C15" s="281" t="str">
        <f>IF(AND(C12="ไม่มี",C13="ไม่มี",C14="ไม่มี"),"เข้าข่ายการเป็นผู้ประกอบธุรกิจขนาดเล็กแบบที่ 2"&amp;CHAR(10)&amp;
"โปรดกรอกข้อมูลส่วนที่ 2 และ 3","ไม่เข้าข่ายการเป็นผู้ประกอบธุรกิจขนาดเล็กแบบที่ 2"&amp;CHAR(10)&amp;"โปรดประเมินข้อต่อไป")</f>
        <v>ไม่เข้าข่ายการเป็นผู้ประกอบธุรกิจขนาดเล็กแบบที่ 2
โปรดประเมินข้อต่อไป</v>
      </c>
      <c r="D15" s="279"/>
      <c r="F15" s="104"/>
      <c r="G15" s="93"/>
    </row>
    <row r="16" spans="1:9" ht="13.15" thickBot="1">
      <c r="A16" s="354"/>
      <c r="B16" s="347" t="s">
        <v>762</v>
      </c>
      <c r="C16" s="348"/>
      <c r="D16" s="349"/>
      <c r="E16" s="104"/>
      <c r="F16" s="104"/>
      <c r="G16" s="93"/>
    </row>
    <row r="17" spans="1:10" ht="63.25" customHeight="1">
      <c r="A17" s="354"/>
      <c r="B17" s="300" t="s">
        <v>715</v>
      </c>
      <c r="C17" s="290" t="s">
        <v>358</v>
      </c>
      <c r="D17" s="289"/>
      <c r="E17" s="101"/>
      <c r="F17" s="101"/>
      <c r="G17" s="93"/>
    </row>
    <row r="18" spans="1:10" ht="63.25" customHeight="1" thickBot="1">
      <c r="A18" s="355"/>
      <c r="B18" s="284" t="s">
        <v>768</v>
      </c>
      <c r="C18" s="278" t="str">
        <f>IF(AND(C26&lt;=250000,C28&lt;=1000,C35&lt;&gt;"กลุ่ม 1"),"เข้าข่ายเป็นผู้ประกอบธุรกิจขนาดเล็กแบบที่ 3"&amp;CHAR(10)&amp;"โปรดกรอกข้อมูลในส่วนที่ 2 และ 3 ด้วย","ไม่เข้าข่ายเป็นผู้ประกอบธุรกิจขนาดเล็ก แบบที่ 3"&amp;CHAR(10)&amp;"โปรดประเมินข้อต่อไป")</f>
        <v>ไม่เข้าข่ายเป็นผู้ประกอบธุรกิจขนาดเล็ก แบบที่ 3
โปรดประเมินข้อต่อไป</v>
      </c>
      <c r="D18" s="282"/>
      <c r="E18" s="101"/>
      <c r="F18" s="101"/>
      <c r="G18" s="93"/>
    </row>
    <row r="19" spans="1:10" ht="13.15" thickBot="1">
      <c r="A19" s="107"/>
      <c r="B19" s="107"/>
      <c r="C19" s="108"/>
      <c r="D19" s="101"/>
      <c r="E19" s="101"/>
      <c r="F19" s="101"/>
      <c r="G19" s="93"/>
    </row>
    <row r="20" spans="1:10">
      <c r="A20" s="358" t="s">
        <v>31</v>
      </c>
      <c r="B20" s="356" t="s">
        <v>763</v>
      </c>
      <c r="C20" s="357"/>
      <c r="D20" s="286"/>
      <c r="E20" s="112"/>
      <c r="F20" s="104"/>
      <c r="G20" s="93"/>
    </row>
    <row r="21" spans="1:10">
      <c r="A21" s="359"/>
      <c r="B21" s="287" t="s">
        <v>764</v>
      </c>
      <c r="C21" s="350" t="s">
        <v>201</v>
      </c>
      <c r="D21" s="350"/>
      <c r="E21" s="113"/>
      <c r="F21" s="104"/>
      <c r="G21" s="93"/>
    </row>
    <row r="22" spans="1:10" ht="23.2" customHeight="1" thickBot="1">
      <c r="A22" s="360"/>
      <c r="B22" s="288" t="s">
        <v>765</v>
      </c>
      <c r="C22" s="351" t="s">
        <v>357</v>
      </c>
      <c r="D22" s="352"/>
      <c r="E22" s="112"/>
      <c r="F22" s="104"/>
      <c r="G22" s="93"/>
    </row>
    <row r="23" spans="1:10" ht="13.15" thickBot="1">
      <c r="A23" s="114"/>
      <c r="B23" s="115"/>
      <c r="C23" s="116"/>
      <c r="D23" s="104"/>
      <c r="E23" s="104"/>
      <c r="F23" s="104"/>
      <c r="G23" s="93"/>
    </row>
    <row r="24" spans="1:10" s="103" customFormat="1" ht="15.65" thickBot="1">
      <c r="A24" s="97"/>
      <c r="B24" s="98" t="s">
        <v>205</v>
      </c>
      <c r="C24" s="99"/>
      <c r="D24" s="99"/>
      <c r="E24" s="100"/>
      <c r="F24" s="117"/>
      <c r="G24" s="102"/>
    </row>
    <row r="25" spans="1:10" ht="19.899999999999999" customHeight="1">
      <c r="A25" s="118"/>
      <c r="B25" s="118" t="s">
        <v>20</v>
      </c>
      <c r="C25" s="119" t="s">
        <v>21</v>
      </c>
      <c r="D25" s="118" t="s">
        <v>35</v>
      </c>
      <c r="E25" s="118" t="s">
        <v>36</v>
      </c>
      <c r="F25" s="120" t="s">
        <v>36</v>
      </c>
      <c r="G25" s="93"/>
    </row>
    <row r="26" spans="1:10" ht="40.700000000000003" customHeight="1">
      <c r="A26" s="121">
        <v>1</v>
      </c>
      <c r="B26" s="122" t="s">
        <v>721</v>
      </c>
      <c r="C26" s="147"/>
      <c r="D26" s="123" t="s">
        <v>202</v>
      </c>
      <c r="E26" s="92" t="str">
        <f>IF(F26=3,"H",IF(F26=2,"M","L"))</f>
        <v>L</v>
      </c>
      <c r="F26" s="124">
        <f>IF(C26&gt;Criteria!C5,3,IF(C26&gt;=Criteria!B5,2,1))</f>
        <v>1</v>
      </c>
      <c r="G26" s="93"/>
      <c r="H26" s="93"/>
      <c r="I26" s="93"/>
      <c r="J26" s="93"/>
    </row>
    <row r="27" spans="1:10" ht="48.85" customHeight="1">
      <c r="A27" s="121">
        <v>2</v>
      </c>
      <c r="B27" s="122" t="s">
        <v>722</v>
      </c>
      <c r="C27" s="147"/>
      <c r="D27" s="123" t="s">
        <v>203</v>
      </c>
      <c r="E27" s="92" t="str">
        <f t="shared" ref="E27:E29" si="0">IF(F27=3,"H",IF(F27=2,"M","L"))</f>
        <v>L</v>
      </c>
      <c r="F27" s="124">
        <f>IF(C27&gt;Criteria!C6,3,IF(C27&gt;=Criteria!B6,2,1))</f>
        <v>1</v>
      </c>
      <c r="G27" s="93"/>
      <c r="H27" s="93"/>
      <c r="I27" s="93"/>
      <c r="J27" s="93"/>
    </row>
    <row r="28" spans="1:10" ht="52.15" customHeight="1">
      <c r="A28" s="121">
        <v>3</v>
      </c>
      <c r="B28" s="122" t="s">
        <v>723</v>
      </c>
      <c r="C28" s="203"/>
      <c r="D28" s="125" t="s">
        <v>37</v>
      </c>
      <c r="E28" s="92" t="str">
        <f t="shared" si="0"/>
        <v>L</v>
      </c>
      <c r="F28" s="124">
        <f>IF(C28&gt;Criteria!C7,3,IF(C28&gt;=Criteria!B7,2,1))</f>
        <v>1</v>
      </c>
      <c r="G28" s="93"/>
      <c r="H28" s="93"/>
      <c r="I28" s="93"/>
      <c r="J28" s="93"/>
    </row>
    <row r="29" spans="1:10" ht="55.1" customHeight="1">
      <c r="A29" s="121">
        <v>4</v>
      </c>
      <c r="B29" s="122" t="s">
        <v>724</v>
      </c>
      <c r="C29" s="147"/>
      <c r="D29" s="123" t="s">
        <v>714</v>
      </c>
      <c r="E29" s="92" t="str">
        <f t="shared" si="0"/>
        <v>L</v>
      </c>
      <c r="F29" s="124">
        <f>IF(C29&gt;Criteria!C8,3,IF(C29&gt;=Criteria!B8,2,1))</f>
        <v>1</v>
      </c>
      <c r="G29" s="93"/>
      <c r="H29" s="93"/>
      <c r="I29" s="93"/>
      <c r="J29" s="93"/>
    </row>
    <row r="30" spans="1:10" ht="34.450000000000003" customHeight="1">
      <c r="A30" s="126"/>
      <c r="B30" s="127" t="s">
        <v>38</v>
      </c>
      <c r="C30" s="106" t="str">
        <f>IF(F30=3,"H",IF(F30=2,"M","L"))</f>
        <v>L</v>
      </c>
      <c r="D30" s="124"/>
      <c r="E30" s="124"/>
      <c r="F30" s="96">
        <f>IF(LARGE(_xlfn.MODE.MULT(F26:F29),1)=1,IF(COUNTIF(F26:F29,1)=2,2,1),LARGE(_xlfn.MODE.MULT(F26:F29),1))</f>
        <v>1</v>
      </c>
      <c r="G30" s="93"/>
      <c r="H30" s="93"/>
      <c r="I30" s="93"/>
      <c r="J30" s="93"/>
    </row>
    <row r="31" spans="1:10">
      <c r="A31" s="128"/>
      <c r="B31" s="129"/>
      <c r="C31" s="130"/>
      <c r="D31" s="124"/>
      <c r="E31" s="124"/>
      <c r="F31" s="124"/>
      <c r="G31" s="93"/>
      <c r="H31" s="93"/>
      <c r="I31" s="93"/>
      <c r="J31" s="93"/>
    </row>
    <row r="32" spans="1:10" s="103" customFormat="1" ht="15.05">
      <c r="A32" s="149"/>
      <c r="B32" s="150" t="s">
        <v>39</v>
      </c>
      <c r="C32" s="151"/>
      <c r="D32" s="132"/>
      <c r="E32" s="104"/>
      <c r="F32" s="104"/>
      <c r="G32" s="104"/>
    </row>
    <row r="33" spans="1:10" ht="30.05" customHeight="1">
      <c r="A33" s="131"/>
      <c r="B33" s="131" t="s">
        <v>20</v>
      </c>
      <c r="C33" s="131" t="s">
        <v>21</v>
      </c>
      <c r="D33" s="104"/>
      <c r="E33" s="104"/>
      <c r="F33" s="104"/>
      <c r="G33" s="104"/>
    </row>
    <row r="34" spans="1:10" s="138" customFormat="1" ht="144.65" customHeight="1">
      <c r="A34" s="133"/>
      <c r="B34" s="134" t="s">
        <v>716</v>
      </c>
      <c r="C34" s="148" t="s">
        <v>40</v>
      </c>
      <c r="D34" s="135"/>
      <c r="E34" s="135"/>
      <c r="F34" s="136"/>
      <c r="G34" s="109"/>
      <c r="H34" s="137"/>
      <c r="I34" s="137"/>
      <c r="J34" s="137"/>
    </row>
    <row r="35" spans="1:10" ht="34.450000000000003" customHeight="1">
      <c r="A35" s="106"/>
      <c r="B35" s="127" t="s">
        <v>41</v>
      </c>
      <c r="C35" s="106" t="str">
        <f>VLOOKUP(C34,Criteria!A10:B27,2,FALSE)</f>
        <v>กลุ่ม 1</v>
      </c>
      <c r="D35" s="106" t="str">
        <f>IF(C35="กลุ่ม 1","สูง",IF(C35="กลุ่ม 2","ปานกลาง","ต่ำ"))</f>
        <v>สูง</v>
      </c>
      <c r="E35" s="107"/>
      <c r="F35" s="93"/>
      <c r="G35" s="93"/>
      <c r="H35" s="93"/>
      <c r="I35" s="93"/>
      <c r="J35" s="93"/>
    </row>
    <row r="36" spans="1:10">
      <c r="A36" s="128"/>
      <c r="B36" s="129"/>
      <c r="C36" s="130"/>
      <c r="D36" s="124"/>
      <c r="E36" s="124"/>
      <c r="F36" s="124"/>
      <c r="G36" s="93"/>
      <c r="H36" s="93"/>
      <c r="I36" s="93"/>
      <c r="J36" s="93"/>
    </row>
    <row r="37" spans="1:10" s="103" customFormat="1" ht="15.05">
      <c r="A37" s="139"/>
      <c r="B37" s="140" t="s">
        <v>42</v>
      </c>
      <c r="C37" s="141"/>
      <c r="D37" s="124"/>
      <c r="E37" s="124"/>
      <c r="F37" s="104"/>
      <c r="G37" s="104"/>
    </row>
    <row r="38" spans="1:10" ht="36" customHeight="1">
      <c r="A38" s="126"/>
      <c r="B38" s="142" t="s">
        <v>43</v>
      </c>
      <c r="C38" s="143" t="str">
        <f>IF(C5="ใช่","ผู้ประกอบธุรกิจที่มีความเสี่ยงระดับสูง",IF(C6="ใช่","ผู้ประกอบธุรกิจที่มีความเสี่ยงระดับปานกลาง",IF(C9="ใช่","ผู้ประกอบธุรกิจขนาดเล็ก",IF(AND(C12="ไม่มี",C13="ไม่มี",C14="ไม่มี"),"ผู้ประกอบธุรกิจขนาดเล็ก",IF(AND(C26&lt;=250000,C28&lt;=1000,C35&lt;&gt;"กลุ่ม 1"),"ผู้ประกอบธุรกิจขนาดเล็ก",INDEX(Criteria!B30:D32,MATCH(C35,Criteria!A30:A32,0),MATCH(C30,Criteria!B29:D29,0)))))))</f>
        <v>ผู้ประกอบธุรกิจที่มีความเสี่ยงระดับปานกลาง</v>
      </c>
      <c r="F38" s="124"/>
      <c r="G38" s="93"/>
      <c r="H38" s="93"/>
      <c r="I38" s="93"/>
      <c r="J38" s="93"/>
    </row>
    <row r="39" spans="1:10" ht="15.05">
      <c r="B39" s="103"/>
      <c r="C39" s="103"/>
    </row>
  </sheetData>
  <sheetProtection algorithmName="SHA-512" hashValue="G0/mn0/5XuxEK2NKlIpIAN8DBXS9RCs2UDpEXnkgme5gYMfKEMhrAFRH2UBMwk3+IAsf8Th9T2eMPT1ci58N+Q==" saltValue="zon6DNv7bxXPky7b+nCVJg==" spinCount="100000" sheet="1" formatRows="0" selectLockedCells="1"/>
  <mergeCells count="8">
    <mergeCell ref="B8:D8"/>
    <mergeCell ref="B16:D16"/>
    <mergeCell ref="C21:D21"/>
    <mergeCell ref="C22:D22"/>
    <mergeCell ref="A8:A18"/>
    <mergeCell ref="B20:C20"/>
    <mergeCell ref="A20:A22"/>
    <mergeCell ref="B11:D11"/>
  </mergeCells>
  <conditionalFormatting sqref="C38">
    <cfRule type="cellIs" dxfId="4" priority="1" operator="equal">
      <formula>"ผู้ประกอบธุรกิจที่มีความเสี่ยงระดับสูง"</formula>
    </cfRule>
    <cfRule type="cellIs" dxfId="3" priority="2" operator="equal">
      <formula>"ผู้ประกอบธุรกิจที่มีความเสี่ยงระดับต่ำ"</formula>
    </cfRule>
    <cfRule type="cellIs" dxfId="2" priority="3" operator="equal">
      <formula>"ผู้ประกอบธุรกิจขนาดเล็ก"</formula>
    </cfRule>
    <cfRule type="cellIs" dxfId="1" priority="4" operator="equal">
      <formula>"ผู้ประกอบธุรกิจที่มีความเสี่ยงระดับปานกลาง"</formula>
    </cfRule>
  </conditionalFormatting>
  <dataValidations count="4">
    <dataValidation type="whole" errorStyle="information" operator="greaterThanOrEqual" allowBlank="1" showInputMessage="1" showErrorMessage="1" errorTitle="โปรดตรวจสอบข้อมูล" error="โปรระบุจำนวนลูกค้า (ราย)" sqref="C28" xr:uid="{B760D4AA-3A68-46E0-99D9-E729A0CF3253}">
      <formula1>0</formula1>
    </dataValidation>
    <dataValidation type="decimal" errorStyle="information" operator="lessThanOrEqual" allowBlank="1" showInputMessage="1" showErrorMessage="1" errorTitle="โปรดตรวจสอบข้อมูล" error="โปรดระบุจำนวนร้อยละ (percentage) โดยระบุได้ตั้งแต่ 0 - 100" sqref="C29" xr:uid="{806A3114-63E9-4F29-8A29-2536434F385E}">
      <formula1>100</formula1>
    </dataValidation>
    <dataValidation type="decimal" errorStyle="information" operator="lessThan" allowBlank="1" showInputMessage="1" showErrorMessage="1" errorTitle="โปรดตรวจสอบหน่วยของข้อมูล" error="เนื่องด้วยตัวเลขที่ท่านได้กรอก มีจำนวนสูงมากจนเกินไป โปรดตรวจสอบหน่วยของข้อมูล เพื่อป้องกันการกรอกผิด" sqref="C26" xr:uid="{2BDFB1C5-6983-46C1-9721-C9A60D1721B5}">
      <formula1>1000000000000</formula1>
    </dataValidation>
    <dataValidation type="decimal" errorStyle="information" operator="lessThan" allowBlank="1" showInputMessage="1" showErrorMessage="1" errorTitle="โปรดตรวจสอบหน่วยของข้อมูล" error="เนื่องด้วยตัวเลขที่ท่านได้กรอก มีจำนวนสูงมากจนเกินไป โปรดตรวจสอบหน่วยของข้อมูล เพื่อป้องกันการกรอกผิด" sqref="C27" xr:uid="{035D8A49-B11F-48A6-95FC-CB7DDC93A470}">
      <formula1>100000000000000</formula1>
    </dataValidation>
  </dataValidations>
  <pageMargins left="0.7" right="0.7" top="0.75" bottom="0.75" header="0.3" footer="0.3"/>
  <pageSetup paperSize="9" scale="45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1BDBF2B-C0ED-4B22-9A6D-EACCF89E2087}">
          <x14:formula1>
            <xm:f>Criteria!$A$10:$A$25</xm:f>
          </x14:formula1>
          <xm:sqref>C34</xm:sqref>
        </x14:dataValidation>
        <x14:dataValidation type="list" allowBlank="1" showInputMessage="1" showErrorMessage="1" xr:uid="{A774D60D-442C-425D-B62A-331BB96E68A6}">
          <x14:formula1>
            <xm:f>Criteria!$B$2:$C$2</xm:f>
          </x14:formula1>
          <xm:sqref>C12:C14</xm:sqref>
        </x14:dataValidation>
        <x14:dataValidation type="list" allowBlank="1" showInputMessage="1" showErrorMessage="1" xr:uid="{51224686-18B0-4751-AB1D-08837021559B}">
          <x14:formula1>
            <xm:f>Criteria!$B$1:$C$1</xm:f>
          </x14:formula1>
          <xm:sqref>C9 C5:C6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5A3B4-E47C-409E-BC32-2A7B72AC20AF}">
  <sheetPr codeName="Sheet3">
    <tabColor rgb="FFFFC000"/>
  </sheetPr>
  <dimension ref="A1:K98"/>
  <sheetViews>
    <sheetView tabSelected="1" zoomScale="85" zoomScaleNormal="85" workbookViewId="0">
      <selection activeCell="F6" sqref="F6"/>
    </sheetView>
  </sheetViews>
  <sheetFormatPr defaultColWidth="9.3984375" defaultRowHeight="14.4"/>
  <cols>
    <col min="1" max="1" width="9.3984375" style="58" customWidth="1"/>
    <col min="2" max="2" width="38.19921875" style="49" customWidth="1"/>
    <col min="3" max="3" width="18.5" style="49" customWidth="1"/>
    <col min="4" max="4" width="23.5" style="49" customWidth="1"/>
    <col min="5" max="5" width="24.3984375" style="50" customWidth="1"/>
    <col min="6" max="6" width="21.796875" style="65" customWidth="1"/>
    <col min="7" max="7" width="19.296875" style="66" customWidth="1"/>
    <col min="8" max="8" width="20.796875" style="66" customWidth="1"/>
    <col min="9" max="16384" width="9.3984375" style="50"/>
  </cols>
  <sheetData>
    <row r="1" spans="1:11" ht="65.150000000000006" customHeight="1" thickBot="1">
      <c r="A1" s="304" t="s">
        <v>44</v>
      </c>
      <c r="B1" s="166"/>
      <c r="C1" s="166"/>
      <c r="D1" s="166"/>
      <c r="E1" s="166"/>
      <c r="F1" s="208"/>
      <c r="G1" s="434" t="s">
        <v>379</v>
      </c>
      <c r="H1" s="435"/>
    </row>
    <row r="2" spans="1:11" ht="52.45" customHeight="1" thickBot="1">
      <c r="A2" s="429" t="s">
        <v>45</v>
      </c>
      <c r="B2" s="429"/>
      <c r="C2" s="429"/>
      <c r="D2" s="429"/>
      <c r="E2" s="429"/>
      <c r="F2" s="429"/>
      <c r="G2" s="429"/>
      <c r="H2" s="49"/>
    </row>
    <row r="3" spans="1:11" ht="15.05" thickBot="1">
      <c r="A3" s="412" t="s">
        <v>46</v>
      </c>
      <c r="B3" s="413"/>
      <c r="C3" s="413"/>
      <c r="D3" s="414" t="s">
        <v>47</v>
      </c>
      <c r="E3" s="413"/>
      <c r="F3" s="160" t="s">
        <v>48</v>
      </c>
      <c r="G3" s="51" t="s">
        <v>35</v>
      </c>
      <c r="H3" s="52" t="s">
        <v>49</v>
      </c>
    </row>
    <row r="4" spans="1:11" ht="15.05" thickBot="1">
      <c r="A4" s="424" t="s">
        <v>50</v>
      </c>
      <c r="B4" s="425"/>
      <c r="C4" s="425"/>
      <c r="D4" s="425"/>
      <c r="E4" s="425"/>
      <c r="F4" s="425"/>
      <c r="G4" s="425"/>
      <c r="H4" s="426"/>
    </row>
    <row r="5" spans="1:11">
      <c r="A5" s="53"/>
      <c r="B5" s="436" t="s">
        <v>51</v>
      </c>
      <c r="C5" s="437"/>
      <c r="D5" s="436" t="s">
        <v>52</v>
      </c>
      <c r="E5" s="437"/>
      <c r="F5" s="205"/>
      <c r="G5" s="54"/>
      <c r="H5" s="162"/>
    </row>
    <row r="6" spans="1:11">
      <c r="A6" s="53">
        <v>1.1000000000000001</v>
      </c>
      <c r="B6" s="421" t="s">
        <v>53</v>
      </c>
      <c r="C6" s="421"/>
      <c r="D6" s="438"/>
      <c r="E6" s="439"/>
      <c r="F6" s="213"/>
      <c r="G6" s="55" t="s">
        <v>228</v>
      </c>
      <c r="H6" s="87"/>
      <c r="J6" s="56"/>
    </row>
    <row r="7" spans="1:11">
      <c r="A7" s="53">
        <v>1.2</v>
      </c>
      <c r="B7" s="421" t="s">
        <v>54</v>
      </c>
      <c r="C7" s="421"/>
      <c r="D7" s="438"/>
      <c r="E7" s="439"/>
      <c r="F7" s="213"/>
      <c r="G7" s="55" t="s">
        <v>228</v>
      </c>
      <c r="H7" s="87"/>
      <c r="J7" s="56"/>
    </row>
    <row r="8" spans="1:11" ht="15.05" thickBot="1">
      <c r="A8" s="57">
        <v>1.3</v>
      </c>
      <c r="B8" s="403" t="s">
        <v>55</v>
      </c>
      <c r="C8" s="403"/>
      <c r="D8" s="438"/>
      <c r="E8" s="439"/>
      <c r="F8" s="214"/>
      <c r="G8" s="159" t="s">
        <v>228</v>
      </c>
      <c r="H8" s="89"/>
      <c r="J8" s="56"/>
    </row>
    <row r="9" spans="1:11">
      <c r="A9" s="383" t="s">
        <v>56</v>
      </c>
      <c r="B9" s="384"/>
      <c r="C9" s="384"/>
      <c r="D9" s="384"/>
      <c r="E9" s="384"/>
      <c r="F9" s="384"/>
      <c r="G9" s="384"/>
      <c r="H9" s="385"/>
      <c r="K9" s="56"/>
    </row>
    <row r="10" spans="1:11" ht="15.05" customHeight="1" thickBot="1">
      <c r="A10" s="386" t="s">
        <v>372</v>
      </c>
      <c r="B10" s="387"/>
      <c r="C10" s="387"/>
      <c r="D10" s="387"/>
      <c r="E10" s="387"/>
      <c r="F10" s="387"/>
      <c r="G10" s="387"/>
      <c r="H10" s="388"/>
      <c r="K10" s="58"/>
    </row>
    <row r="11" spans="1:11" ht="23.5" customHeight="1">
      <c r="A11" s="60">
        <v>2.1</v>
      </c>
      <c r="B11" s="397" t="s">
        <v>57</v>
      </c>
      <c r="C11" s="398"/>
      <c r="D11" s="397" t="s">
        <v>58</v>
      </c>
      <c r="E11" s="398"/>
      <c r="F11" s="223"/>
      <c r="G11" s="163" t="s">
        <v>59</v>
      </c>
      <c r="H11" s="161"/>
    </row>
    <row r="12" spans="1:11" ht="63.1" customHeight="1">
      <c r="A12" s="59">
        <v>2.2000000000000002</v>
      </c>
      <c r="B12" s="401" t="s">
        <v>60</v>
      </c>
      <c r="C12" s="402"/>
      <c r="D12" s="399" t="s">
        <v>61</v>
      </c>
      <c r="E12" s="400"/>
      <c r="F12" s="219"/>
      <c r="G12" s="55"/>
      <c r="H12" s="87"/>
    </row>
    <row r="13" spans="1:11" ht="57" customHeight="1">
      <c r="A13" s="59">
        <v>2.2999999999999998</v>
      </c>
      <c r="B13" s="399" t="s">
        <v>62</v>
      </c>
      <c r="C13" s="400"/>
      <c r="D13" s="379" t="s">
        <v>360</v>
      </c>
      <c r="E13" s="380"/>
      <c r="F13" s="224"/>
      <c r="G13" s="55" t="s">
        <v>63</v>
      </c>
      <c r="H13" s="87"/>
    </row>
    <row r="14" spans="1:11" ht="60.75" customHeight="1">
      <c r="A14" s="59">
        <v>2.4</v>
      </c>
      <c r="B14" s="401" t="s">
        <v>68</v>
      </c>
      <c r="C14" s="402"/>
      <c r="D14" s="379" t="s">
        <v>69</v>
      </c>
      <c r="E14" s="380"/>
      <c r="F14" s="220"/>
      <c r="G14" s="55"/>
      <c r="H14" s="87"/>
    </row>
    <row r="15" spans="1:11" ht="122.75" customHeight="1">
      <c r="A15" s="59">
        <v>2.5</v>
      </c>
      <c r="B15" s="399" t="s">
        <v>361</v>
      </c>
      <c r="C15" s="400"/>
      <c r="D15" s="379" t="s">
        <v>362</v>
      </c>
      <c r="E15" s="380"/>
      <c r="F15" s="224"/>
      <c r="G15" s="55" t="s">
        <v>208</v>
      </c>
      <c r="H15" s="87"/>
    </row>
    <row r="16" spans="1:11" ht="185.95" customHeight="1">
      <c r="A16" s="59">
        <v>2.6</v>
      </c>
      <c r="B16" s="399" t="s">
        <v>363</v>
      </c>
      <c r="C16" s="400"/>
      <c r="D16" s="379" t="s">
        <v>727</v>
      </c>
      <c r="E16" s="380"/>
      <c r="F16" s="224"/>
      <c r="G16" s="55" t="s">
        <v>208</v>
      </c>
      <c r="H16" s="87"/>
    </row>
    <row r="17" spans="1:11" ht="124" customHeight="1">
      <c r="A17" s="59">
        <v>2.7</v>
      </c>
      <c r="B17" s="399" t="s">
        <v>364</v>
      </c>
      <c r="C17" s="400"/>
      <c r="D17" s="379" t="s">
        <v>728</v>
      </c>
      <c r="E17" s="380"/>
      <c r="F17" s="224"/>
      <c r="G17" s="55" t="s">
        <v>208</v>
      </c>
      <c r="H17" s="87"/>
    </row>
    <row r="18" spans="1:11" ht="81.400000000000006" customHeight="1">
      <c r="A18" s="59">
        <v>2.8</v>
      </c>
      <c r="B18" s="379" t="s">
        <v>64</v>
      </c>
      <c r="C18" s="380"/>
      <c r="D18" s="379" t="s">
        <v>65</v>
      </c>
      <c r="E18" s="380"/>
      <c r="F18" s="221"/>
      <c r="G18" s="55"/>
      <c r="H18" s="87"/>
    </row>
    <row r="19" spans="1:11" ht="147.80000000000001" customHeight="1">
      <c r="A19" s="59">
        <v>2.9</v>
      </c>
      <c r="B19" s="379" t="s">
        <v>66</v>
      </c>
      <c r="C19" s="380"/>
      <c r="D19" s="379" t="s">
        <v>67</v>
      </c>
      <c r="E19" s="380"/>
      <c r="F19" s="224"/>
      <c r="G19" s="55" t="s">
        <v>63</v>
      </c>
      <c r="H19" s="87"/>
    </row>
    <row r="20" spans="1:11" ht="111.45" customHeight="1">
      <c r="A20" s="167">
        <v>2.1</v>
      </c>
      <c r="B20" s="415" t="s">
        <v>352</v>
      </c>
      <c r="C20" s="416"/>
      <c r="D20" s="393" t="s">
        <v>370</v>
      </c>
      <c r="E20" s="394"/>
      <c r="F20" s="222"/>
      <c r="G20" s="159"/>
      <c r="H20" s="88"/>
    </row>
    <row r="21" spans="1:11" ht="147.15" customHeight="1">
      <c r="A21" s="59">
        <v>2.11</v>
      </c>
      <c r="B21" s="421" t="s">
        <v>351</v>
      </c>
      <c r="C21" s="422"/>
      <c r="D21" s="423" t="s">
        <v>365</v>
      </c>
      <c r="E21" s="423"/>
      <c r="F21" s="224"/>
      <c r="G21" s="62" t="s">
        <v>208</v>
      </c>
      <c r="H21" s="88"/>
    </row>
    <row r="22" spans="1:11" ht="74.5" customHeight="1">
      <c r="A22" s="168">
        <v>2.12</v>
      </c>
      <c r="B22" s="417" t="s">
        <v>70</v>
      </c>
      <c r="C22" s="418"/>
      <c r="D22" s="395" t="s">
        <v>71</v>
      </c>
      <c r="E22" s="396"/>
      <c r="F22" s="219"/>
      <c r="G22" s="169"/>
      <c r="H22" s="88"/>
    </row>
    <row r="23" spans="1:11" ht="71.400000000000006" customHeight="1">
      <c r="A23" s="372">
        <v>2.13</v>
      </c>
      <c r="B23" s="363" t="s">
        <v>717</v>
      </c>
      <c r="C23" s="367"/>
      <c r="D23" s="363" t="s">
        <v>718</v>
      </c>
      <c r="E23" s="364"/>
      <c r="F23" s="370"/>
      <c r="G23" s="361"/>
      <c r="H23" s="215" t="str">
        <f>IF(F23="3) ไม่มี DPO", "หากไม่มีการแต่งตั้ง DPO โปรดระบุว่าได้รับข้อยกเว้นตามข้อกำหนดใดของ PDPA (โปรดระบุที่ cell ด้านล่าง ↓ (cell H24))", "")</f>
        <v/>
      </c>
    </row>
    <row r="24" spans="1:11" ht="246.05" customHeight="1">
      <c r="A24" s="373"/>
      <c r="B24" s="368"/>
      <c r="C24" s="369"/>
      <c r="D24" s="365"/>
      <c r="E24" s="366"/>
      <c r="F24" s="371"/>
      <c r="G24" s="362"/>
      <c r="H24" s="332"/>
    </row>
    <row r="25" spans="1:11" ht="128.35" customHeight="1">
      <c r="A25" s="59">
        <v>2.14</v>
      </c>
      <c r="B25" s="419" t="s">
        <v>72</v>
      </c>
      <c r="C25" s="420"/>
      <c r="D25" s="393" t="s">
        <v>719</v>
      </c>
      <c r="E25" s="394"/>
      <c r="F25" s="225"/>
      <c r="G25" s="159" t="s">
        <v>37</v>
      </c>
      <c r="H25" s="206"/>
    </row>
    <row r="26" spans="1:11" ht="108.95" customHeight="1">
      <c r="A26" s="440">
        <v>2.15</v>
      </c>
      <c r="B26" s="432" t="s">
        <v>350</v>
      </c>
      <c r="C26" s="432"/>
      <c r="D26" s="393" t="s">
        <v>720</v>
      </c>
      <c r="E26" s="394"/>
      <c r="F26" s="442"/>
      <c r="G26" s="403" t="s">
        <v>726</v>
      </c>
      <c r="H26" s="406"/>
    </row>
    <row r="27" spans="1:11" ht="92.7" customHeight="1">
      <c r="A27" s="404"/>
      <c r="B27" s="429"/>
      <c r="C27" s="429"/>
      <c r="D27" s="427" t="e" vm="1">
        <v>#VALUE!</v>
      </c>
      <c r="E27" s="428"/>
      <c r="F27" s="443"/>
      <c r="G27" s="404"/>
      <c r="H27" s="407"/>
    </row>
    <row r="28" spans="1:11" ht="47" customHeight="1" thickBot="1">
      <c r="A28" s="441"/>
      <c r="B28" s="433"/>
      <c r="C28" s="433"/>
      <c r="D28" s="430" t="s">
        <v>779</v>
      </c>
      <c r="E28" s="431"/>
      <c r="F28" s="444"/>
      <c r="G28" s="405"/>
      <c r="H28" s="408"/>
    </row>
    <row r="29" spans="1:11">
      <c r="A29" s="409" t="s">
        <v>73</v>
      </c>
      <c r="B29" s="410"/>
      <c r="C29" s="410"/>
      <c r="D29" s="410"/>
      <c r="E29" s="410"/>
      <c r="F29" s="410"/>
      <c r="G29" s="410"/>
      <c r="H29" s="411"/>
      <c r="K29" s="56"/>
    </row>
    <row r="30" spans="1:11" ht="15.05" customHeight="1" thickBot="1">
      <c r="A30" s="386" t="s">
        <v>371</v>
      </c>
      <c r="B30" s="387"/>
      <c r="C30" s="387"/>
      <c r="D30" s="387"/>
      <c r="E30" s="387"/>
      <c r="F30" s="387"/>
      <c r="G30" s="387"/>
      <c r="H30" s="388"/>
    </row>
    <row r="31" spans="1:11" ht="71.400000000000006" customHeight="1">
      <c r="A31" s="60">
        <v>3.1</v>
      </c>
      <c r="B31" s="377" t="s">
        <v>353</v>
      </c>
      <c r="C31" s="378"/>
      <c r="D31" s="377" t="s">
        <v>74</v>
      </c>
      <c r="E31" s="378"/>
      <c r="F31" s="216"/>
      <c r="G31" s="61" t="s">
        <v>75</v>
      </c>
      <c r="H31" s="90"/>
    </row>
    <row r="32" spans="1:11" ht="55.1" customHeight="1">
      <c r="A32" s="59">
        <v>3.2</v>
      </c>
      <c r="B32" s="379" t="s">
        <v>76</v>
      </c>
      <c r="C32" s="380"/>
      <c r="D32" s="379" t="s">
        <v>77</v>
      </c>
      <c r="E32" s="380"/>
      <c r="F32" s="217"/>
      <c r="G32" s="62" t="s">
        <v>75</v>
      </c>
      <c r="H32" s="87"/>
    </row>
    <row r="33" spans="1:8" ht="57" customHeight="1">
      <c r="A33" s="59">
        <v>3.3</v>
      </c>
      <c r="B33" s="379" t="s">
        <v>78</v>
      </c>
      <c r="C33" s="380"/>
      <c r="D33" s="379" t="s">
        <v>79</v>
      </c>
      <c r="E33" s="380"/>
      <c r="F33" s="217"/>
      <c r="G33" s="62" t="s">
        <v>75</v>
      </c>
      <c r="H33" s="87"/>
    </row>
    <row r="34" spans="1:8" ht="70.75" customHeight="1">
      <c r="A34" s="59">
        <v>3.4</v>
      </c>
      <c r="B34" s="379" t="s">
        <v>80</v>
      </c>
      <c r="C34" s="380"/>
      <c r="D34" s="379" t="s">
        <v>81</v>
      </c>
      <c r="E34" s="380"/>
      <c r="F34" s="217"/>
      <c r="G34" s="62" t="s">
        <v>75</v>
      </c>
      <c r="H34" s="87"/>
    </row>
    <row r="35" spans="1:8" ht="58.85" customHeight="1" thickBot="1">
      <c r="A35" s="63">
        <v>3.5</v>
      </c>
      <c r="B35" s="381" t="s">
        <v>354</v>
      </c>
      <c r="C35" s="382"/>
      <c r="D35" s="381" t="s">
        <v>82</v>
      </c>
      <c r="E35" s="382"/>
      <c r="F35" s="218"/>
      <c r="G35" s="64" t="s">
        <v>75</v>
      </c>
      <c r="H35" s="89"/>
    </row>
    <row r="36" spans="1:8">
      <c r="A36" s="383" t="s">
        <v>375</v>
      </c>
      <c r="B36" s="384"/>
      <c r="C36" s="384"/>
      <c r="D36" s="384"/>
      <c r="E36" s="384"/>
      <c r="F36" s="384"/>
      <c r="G36" s="384"/>
      <c r="H36" s="385"/>
    </row>
    <row r="37" spans="1:8" ht="35.700000000000003" customHeight="1" thickBot="1">
      <c r="A37" s="386" t="s">
        <v>774</v>
      </c>
      <c r="B37" s="387"/>
      <c r="C37" s="387"/>
      <c r="D37" s="387"/>
      <c r="E37" s="387"/>
      <c r="F37" s="387"/>
      <c r="G37" s="387"/>
      <c r="H37" s="388"/>
    </row>
    <row r="38" spans="1:8" s="157" customFormat="1" ht="95.35" customHeight="1">
      <c r="A38" s="170"/>
      <c r="B38" s="209" t="s">
        <v>373</v>
      </c>
      <c r="C38" s="392" t="s">
        <v>376</v>
      </c>
      <c r="D38" s="392"/>
      <c r="E38" s="392"/>
      <c r="F38" s="392"/>
      <c r="G38" s="392"/>
      <c r="H38" s="171"/>
    </row>
    <row r="39" spans="1:8" ht="16.3" customHeight="1" thickBot="1">
      <c r="A39" s="152"/>
      <c r="B39" s="157"/>
      <c r="C39" s="158"/>
      <c r="D39" s="158"/>
      <c r="E39" s="389"/>
      <c r="F39" s="389"/>
      <c r="G39" s="158"/>
      <c r="H39" s="154"/>
    </row>
    <row r="40" spans="1:8" ht="38.200000000000003" thickBot="1">
      <c r="A40" s="152"/>
      <c r="B40" s="172" t="s">
        <v>211</v>
      </c>
      <c r="C40" s="173" t="s">
        <v>210</v>
      </c>
      <c r="D40" s="174" t="s">
        <v>209</v>
      </c>
      <c r="E40" s="175" t="s">
        <v>355</v>
      </c>
      <c r="F40" s="176" t="s">
        <v>356</v>
      </c>
      <c r="G40" s="177" t="s">
        <v>49</v>
      </c>
      <c r="H40" s="153"/>
    </row>
    <row r="41" spans="1:8">
      <c r="A41" s="152"/>
      <c r="B41" s="390" t="s">
        <v>212</v>
      </c>
      <c r="C41" s="178" t="s">
        <v>86</v>
      </c>
      <c r="D41" s="179"/>
      <c r="E41" s="180"/>
      <c r="F41" s="181"/>
      <c r="G41" s="182"/>
      <c r="H41" s="154"/>
    </row>
    <row r="42" spans="1:8">
      <c r="A42" s="152"/>
      <c r="B42" s="375"/>
      <c r="C42" s="183" t="s">
        <v>111</v>
      </c>
      <c r="D42" s="184"/>
      <c r="E42" s="185"/>
      <c r="F42" s="186"/>
      <c r="G42" s="187"/>
      <c r="H42" s="154"/>
    </row>
    <row r="43" spans="1:8" ht="15.05" thickBot="1">
      <c r="A43" s="152"/>
      <c r="B43" s="391"/>
      <c r="C43" s="188" t="s">
        <v>85</v>
      </c>
      <c r="D43" s="189"/>
      <c r="E43" s="190"/>
      <c r="F43" s="191"/>
      <c r="G43" s="192"/>
      <c r="H43" s="154"/>
    </row>
    <row r="44" spans="1:8">
      <c r="A44" s="152"/>
      <c r="B44" s="390" t="s">
        <v>213</v>
      </c>
      <c r="C44" s="178" t="s">
        <v>86</v>
      </c>
      <c r="D44" s="179"/>
      <c r="E44" s="180"/>
      <c r="F44" s="181"/>
      <c r="G44" s="182"/>
      <c r="H44" s="154"/>
    </row>
    <row r="45" spans="1:8">
      <c r="A45" s="152"/>
      <c r="B45" s="375"/>
      <c r="C45" s="183" t="s">
        <v>111</v>
      </c>
      <c r="D45" s="184"/>
      <c r="E45" s="185"/>
      <c r="F45" s="186"/>
      <c r="G45" s="187"/>
      <c r="H45" s="154"/>
    </row>
    <row r="46" spans="1:8" ht="15.05" thickBot="1">
      <c r="A46" s="152"/>
      <c r="B46" s="391"/>
      <c r="C46" s="188" t="s">
        <v>85</v>
      </c>
      <c r="D46" s="189"/>
      <c r="E46" s="190"/>
      <c r="F46" s="191"/>
      <c r="G46" s="192"/>
      <c r="H46" s="154"/>
    </row>
    <row r="47" spans="1:8">
      <c r="A47" s="152"/>
      <c r="B47" s="390" t="s">
        <v>214</v>
      </c>
      <c r="C47" s="178" t="s">
        <v>86</v>
      </c>
      <c r="D47" s="179"/>
      <c r="E47" s="180"/>
      <c r="F47" s="181"/>
      <c r="G47" s="182"/>
      <c r="H47" s="154"/>
    </row>
    <row r="48" spans="1:8">
      <c r="A48" s="152"/>
      <c r="B48" s="375"/>
      <c r="C48" s="183" t="s">
        <v>111</v>
      </c>
      <c r="D48" s="184"/>
      <c r="E48" s="185"/>
      <c r="F48" s="186"/>
      <c r="G48" s="187"/>
      <c r="H48" s="154"/>
    </row>
    <row r="49" spans="1:8" ht="15.05" thickBot="1">
      <c r="A49" s="152"/>
      <c r="B49" s="391"/>
      <c r="C49" s="188" t="s">
        <v>85</v>
      </c>
      <c r="D49" s="189"/>
      <c r="E49" s="190"/>
      <c r="F49" s="191"/>
      <c r="G49" s="192"/>
      <c r="H49" s="154"/>
    </row>
    <row r="50" spans="1:8" ht="18.8" customHeight="1">
      <c r="A50" s="152"/>
      <c r="B50" s="374" t="s">
        <v>215</v>
      </c>
      <c r="C50" s="193" t="s">
        <v>86</v>
      </c>
      <c r="D50" s="194"/>
      <c r="E50" s="195"/>
      <c r="F50" s="196"/>
      <c r="G50" s="197"/>
      <c r="H50" s="154"/>
    </row>
    <row r="51" spans="1:8">
      <c r="A51" s="152"/>
      <c r="B51" s="375"/>
      <c r="C51" s="183" t="s">
        <v>111</v>
      </c>
      <c r="D51" s="184"/>
      <c r="E51" s="185"/>
      <c r="F51" s="186"/>
      <c r="G51" s="187"/>
      <c r="H51" s="154"/>
    </row>
    <row r="52" spans="1:8" ht="15.05" thickBot="1">
      <c r="A52" s="152"/>
      <c r="B52" s="376"/>
      <c r="C52" s="198" t="s">
        <v>85</v>
      </c>
      <c r="D52" s="199"/>
      <c r="E52" s="200"/>
      <c r="F52" s="201"/>
      <c r="G52" s="202"/>
      <c r="H52" s="154"/>
    </row>
    <row r="53" spans="1:8">
      <c r="A53" s="152"/>
      <c r="B53" s="390" t="s">
        <v>216</v>
      </c>
      <c r="C53" s="178" t="s">
        <v>86</v>
      </c>
      <c r="D53" s="179"/>
      <c r="E53" s="180"/>
      <c r="F53" s="181"/>
      <c r="G53" s="182"/>
      <c r="H53" s="154"/>
    </row>
    <row r="54" spans="1:8">
      <c r="A54" s="152"/>
      <c r="B54" s="375"/>
      <c r="C54" s="183" t="s">
        <v>111</v>
      </c>
      <c r="D54" s="184"/>
      <c r="E54" s="185"/>
      <c r="F54" s="186"/>
      <c r="G54" s="187"/>
      <c r="H54" s="154"/>
    </row>
    <row r="55" spans="1:8" ht="15.05" thickBot="1">
      <c r="A55" s="152"/>
      <c r="B55" s="391"/>
      <c r="C55" s="188" t="s">
        <v>85</v>
      </c>
      <c r="D55" s="189"/>
      <c r="E55" s="190"/>
      <c r="F55" s="191"/>
      <c r="G55" s="192"/>
      <c r="H55" s="154"/>
    </row>
    <row r="56" spans="1:8">
      <c r="A56" s="152"/>
      <c r="B56" s="374" t="s">
        <v>224</v>
      </c>
      <c r="C56" s="193" t="s">
        <v>86</v>
      </c>
      <c r="D56" s="194"/>
      <c r="E56" s="195"/>
      <c r="F56" s="196"/>
      <c r="G56" s="197"/>
      <c r="H56" s="154"/>
    </row>
    <row r="57" spans="1:8">
      <c r="A57" s="152"/>
      <c r="B57" s="375"/>
      <c r="C57" s="183" t="s">
        <v>111</v>
      </c>
      <c r="D57" s="184"/>
      <c r="E57" s="185"/>
      <c r="F57" s="186"/>
      <c r="G57" s="187"/>
      <c r="H57" s="154"/>
    </row>
    <row r="58" spans="1:8" ht="15.05" thickBot="1">
      <c r="A58" s="152"/>
      <c r="B58" s="376"/>
      <c r="C58" s="198" t="s">
        <v>85</v>
      </c>
      <c r="D58" s="199"/>
      <c r="E58" s="200"/>
      <c r="F58" s="201"/>
      <c r="G58" s="202"/>
      <c r="H58" s="154"/>
    </row>
    <row r="59" spans="1:8">
      <c r="A59" s="152"/>
      <c r="B59" s="390" t="s">
        <v>225</v>
      </c>
      <c r="C59" s="178" t="s">
        <v>86</v>
      </c>
      <c r="D59" s="179"/>
      <c r="E59" s="180"/>
      <c r="F59" s="181"/>
      <c r="G59" s="182"/>
      <c r="H59" s="154"/>
    </row>
    <row r="60" spans="1:8">
      <c r="A60" s="152"/>
      <c r="B60" s="375"/>
      <c r="C60" s="183" t="s">
        <v>111</v>
      </c>
      <c r="D60" s="184"/>
      <c r="E60" s="185"/>
      <c r="F60" s="186"/>
      <c r="G60" s="187"/>
      <c r="H60" s="154"/>
    </row>
    <row r="61" spans="1:8" ht="15.05" thickBot="1">
      <c r="A61" s="152"/>
      <c r="B61" s="391"/>
      <c r="C61" s="188" t="s">
        <v>85</v>
      </c>
      <c r="D61" s="189"/>
      <c r="E61" s="190"/>
      <c r="F61" s="191"/>
      <c r="G61" s="192"/>
      <c r="H61" s="154"/>
    </row>
    <row r="62" spans="1:8">
      <c r="A62" s="152"/>
      <c r="B62" s="374" t="s">
        <v>226</v>
      </c>
      <c r="C62" s="193" t="s">
        <v>86</v>
      </c>
      <c r="D62" s="194"/>
      <c r="E62" s="195"/>
      <c r="F62" s="196"/>
      <c r="G62" s="197"/>
      <c r="H62" s="154"/>
    </row>
    <row r="63" spans="1:8">
      <c r="A63" s="152"/>
      <c r="B63" s="375"/>
      <c r="C63" s="183" t="s">
        <v>111</v>
      </c>
      <c r="D63" s="184"/>
      <c r="E63" s="185"/>
      <c r="F63" s="186"/>
      <c r="G63" s="187"/>
      <c r="H63" s="154"/>
    </row>
    <row r="64" spans="1:8" ht="15.05" thickBot="1">
      <c r="A64" s="152"/>
      <c r="B64" s="376"/>
      <c r="C64" s="198" t="s">
        <v>85</v>
      </c>
      <c r="D64" s="199"/>
      <c r="E64" s="200"/>
      <c r="F64" s="201"/>
      <c r="G64" s="202"/>
      <c r="H64" s="154"/>
    </row>
    <row r="65" spans="1:8">
      <c r="A65" s="152"/>
      <c r="B65" s="390" t="s">
        <v>217</v>
      </c>
      <c r="C65" s="178" t="s">
        <v>86</v>
      </c>
      <c r="D65" s="179"/>
      <c r="E65" s="180"/>
      <c r="F65" s="181"/>
      <c r="G65" s="182"/>
      <c r="H65" s="154"/>
    </row>
    <row r="66" spans="1:8">
      <c r="A66" s="152"/>
      <c r="B66" s="375"/>
      <c r="C66" s="183" t="s">
        <v>111</v>
      </c>
      <c r="D66" s="184"/>
      <c r="E66" s="185"/>
      <c r="F66" s="186"/>
      <c r="G66" s="187"/>
      <c r="H66" s="154"/>
    </row>
    <row r="67" spans="1:8" ht="15.05" thickBot="1">
      <c r="A67" s="152"/>
      <c r="B67" s="391"/>
      <c r="C67" s="188" t="s">
        <v>85</v>
      </c>
      <c r="D67" s="189"/>
      <c r="E67" s="190"/>
      <c r="F67" s="191"/>
      <c r="G67" s="192"/>
      <c r="H67" s="154"/>
    </row>
    <row r="68" spans="1:8">
      <c r="A68" s="152"/>
      <c r="B68" s="374" t="s">
        <v>218</v>
      </c>
      <c r="C68" s="193" t="s">
        <v>86</v>
      </c>
      <c r="D68" s="194"/>
      <c r="E68" s="195"/>
      <c r="F68" s="196"/>
      <c r="G68" s="197"/>
      <c r="H68" s="154"/>
    </row>
    <row r="69" spans="1:8">
      <c r="A69" s="152"/>
      <c r="B69" s="375"/>
      <c r="C69" s="183" t="s">
        <v>111</v>
      </c>
      <c r="D69" s="184"/>
      <c r="E69" s="185"/>
      <c r="F69" s="186"/>
      <c r="G69" s="187"/>
      <c r="H69" s="154"/>
    </row>
    <row r="70" spans="1:8" ht="15.05" thickBot="1">
      <c r="A70" s="152"/>
      <c r="B70" s="376"/>
      <c r="C70" s="198" t="s">
        <v>85</v>
      </c>
      <c r="D70" s="199"/>
      <c r="E70" s="200"/>
      <c r="F70" s="201"/>
      <c r="G70" s="202"/>
      <c r="H70" s="154"/>
    </row>
    <row r="71" spans="1:8">
      <c r="A71" s="152"/>
      <c r="B71" s="390" t="s">
        <v>219</v>
      </c>
      <c r="C71" s="178" t="s">
        <v>86</v>
      </c>
      <c r="D71" s="179"/>
      <c r="E71" s="180"/>
      <c r="F71" s="181"/>
      <c r="G71" s="182"/>
      <c r="H71" s="154"/>
    </row>
    <row r="72" spans="1:8">
      <c r="A72" s="152"/>
      <c r="B72" s="375"/>
      <c r="C72" s="183" t="s">
        <v>111</v>
      </c>
      <c r="D72" s="184"/>
      <c r="E72" s="185"/>
      <c r="F72" s="186"/>
      <c r="G72" s="187"/>
      <c r="H72" s="154"/>
    </row>
    <row r="73" spans="1:8" ht="15.05" thickBot="1">
      <c r="A73" s="152"/>
      <c r="B73" s="391"/>
      <c r="C73" s="188" t="s">
        <v>85</v>
      </c>
      <c r="D73" s="189"/>
      <c r="E73" s="190"/>
      <c r="F73" s="191"/>
      <c r="G73" s="192"/>
      <c r="H73" s="154"/>
    </row>
    <row r="74" spans="1:8">
      <c r="A74" s="152"/>
      <c r="B74" s="374" t="s">
        <v>220</v>
      </c>
      <c r="C74" s="193" t="s">
        <v>86</v>
      </c>
      <c r="D74" s="194"/>
      <c r="E74" s="195"/>
      <c r="F74" s="196"/>
      <c r="G74" s="197"/>
      <c r="H74" s="154"/>
    </row>
    <row r="75" spans="1:8">
      <c r="A75" s="152"/>
      <c r="B75" s="375"/>
      <c r="C75" s="183" t="s">
        <v>111</v>
      </c>
      <c r="D75" s="184"/>
      <c r="E75" s="185"/>
      <c r="F75" s="186"/>
      <c r="G75" s="187"/>
      <c r="H75" s="154"/>
    </row>
    <row r="76" spans="1:8" ht="15.05" thickBot="1">
      <c r="A76" s="152"/>
      <c r="B76" s="376"/>
      <c r="C76" s="198" t="s">
        <v>85</v>
      </c>
      <c r="D76" s="199"/>
      <c r="E76" s="200"/>
      <c r="F76" s="201"/>
      <c r="G76" s="202"/>
      <c r="H76" s="154"/>
    </row>
    <row r="77" spans="1:8">
      <c r="A77" s="152"/>
      <c r="B77" s="390" t="s">
        <v>227</v>
      </c>
      <c r="C77" s="178" t="s">
        <v>86</v>
      </c>
      <c r="D77" s="179"/>
      <c r="E77" s="180"/>
      <c r="F77" s="181"/>
      <c r="G77" s="182"/>
      <c r="H77" s="154"/>
    </row>
    <row r="78" spans="1:8">
      <c r="A78" s="152"/>
      <c r="B78" s="375"/>
      <c r="C78" s="183" t="s">
        <v>111</v>
      </c>
      <c r="D78" s="184"/>
      <c r="E78" s="185"/>
      <c r="F78" s="186"/>
      <c r="G78" s="187"/>
      <c r="H78" s="154"/>
    </row>
    <row r="79" spans="1:8" ht="15.05" thickBot="1">
      <c r="A79" s="152"/>
      <c r="B79" s="391"/>
      <c r="C79" s="188" t="s">
        <v>85</v>
      </c>
      <c r="D79" s="189"/>
      <c r="E79" s="190"/>
      <c r="F79" s="191"/>
      <c r="G79" s="192"/>
      <c r="H79" s="154"/>
    </row>
    <row r="80" spans="1:8">
      <c r="A80" s="152"/>
      <c r="B80" s="374" t="s">
        <v>221</v>
      </c>
      <c r="C80" s="193" t="s">
        <v>86</v>
      </c>
      <c r="D80" s="194"/>
      <c r="E80" s="195"/>
      <c r="F80" s="196"/>
      <c r="G80" s="197"/>
      <c r="H80" s="154"/>
    </row>
    <row r="81" spans="1:8">
      <c r="A81" s="152"/>
      <c r="B81" s="375"/>
      <c r="C81" s="183" t="s">
        <v>111</v>
      </c>
      <c r="D81" s="184"/>
      <c r="E81" s="185"/>
      <c r="F81" s="186"/>
      <c r="G81" s="187"/>
      <c r="H81" s="154"/>
    </row>
    <row r="82" spans="1:8" ht="15.05" thickBot="1">
      <c r="A82" s="152"/>
      <c r="B82" s="376"/>
      <c r="C82" s="198" t="s">
        <v>85</v>
      </c>
      <c r="D82" s="199"/>
      <c r="E82" s="200"/>
      <c r="F82" s="201"/>
      <c r="G82" s="202"/>
      <c r="H82" s="154"/>
    </row>
    <row r="83" spans="1:8">
      <c r="A83" s="152"/>
      <c r="B83" s="390" t="s">
        <v>222</v>
      </c>
      <c r="C83" s="178" t="s">
        <v>86</v>
      </c>
      <c r="D83" s="179"/>
      <c r="E83" s="180"/>
      <c r="F83" s="181"/>
      <c r="G83" s="182"/>
      <c r="H83" s="154"/>
    </row>
    <row r="84" spans="1:8">
      <c r="A84" s="152"/>
      <c r="B84" s="375"/>
      <c r="C84" s="183" t="s">
        <v>111</v>
      </c>
      <c r="D84" s="184"/>
      <c r="E84" s="185"/>
      <c r="F84" s="186"/>
      <c r="G84" s="187"/>
      <c r="H84" s="154"/>
    </row>
    <row r="85" spans="1:8" ht="15.05" thickBot="1">
      <c r="A85" s="152"/>
      <c r="B85" s="391"/>
      <c r="C85" s="188" t="s">
        <v>85</v>
      </c>
      <c r="D85" s="189"/>
      <c r="E85" s="190"/>
      <c r="F85" s="191"/>
      <c r="G85" s="192"/>
      <c r="H85" s="154"/>
    </row>
    <row r="86" spans="1:8">
      <c r="A86" s="152"/>
      <c r="B86" s="390" t="s">
        <v>223</v>
      </c>
      <c r="C86" s="178" t="s">
        <v>86</v>
      </c>
      <c r="D86" s="179"/>
      <c r="E86" s="180"/>
      <c r="F86" s="181"/>
      <c r="G86" s="182"/>
      <c r="H86" s="154"/>
    </row>
    <row r="87" spans="1:8">
      <c r="A87" s="152"/>
      <c r="B87" s="375"/>
      <c r="C87" s="183" t="s">
        <v>111</v>
      </c>
      <c r="D87" s="184"/>
      <c r="E87" s="185"/>
      <c r="F87" s="186"/>
      <c r="G87" s="187"/>
      <c r="H87" s="154"/>
    </row>
    <row r="88" spans="1:8" ht="15.05" thickBot="1">
      <c r="A88" s="152"/>
      <c r="B88" s="391"/>
      <c r="C88" s="188" t="s">
        <v>85</v>
      </c>
      <c r="D88" s="189"/>
      <c r="E88" s="190"/>
      <c r="F88" s="191"/>
      <c r="G88" s="192"/>
      <c r="H88" s="154"/>
    </row>
    <row r="89" spans="1:8" ht="57" customHeight="1">
      <c r="A89" s="152"/>
      <c r="B89" s="305"/>
      <c r="C89" s="321"/>
      <c r="D89" s="322"/>
      <c r="E89" s="323"/>
      <c r="F89" s="324"/>
      <c r="G89" s="54"/>
      <c r="H89" s="154"/>
    </row>
    <row r="90" spans="1:8" ht="44.45" customHeight="1">
      <c r="A90" s="152"/>
      <c r="B90" s="305"/>
      <c r="C90" s="321"/>
      <c r="D90" s="321"/>
      <c r="E90" s="324"/>
      <c r="F90" s="324"/>
      <c r="G90" s="54"/>
      <c r="H90" s="154"/>
    </row>
    <row r="91" spans="1:8">
      <c r="A91" s="152"/>
      <c r="B91" s="305"/>
      <c r="C91" s="321"/>
      <c r="D91" s="322"/>
      <c r="E91" s="323"/>
      <c r="F91" s="324"/>
      <c r="G91" s="54"/>
      <c r="H91" s="154"/>
    </row>
    <row r="92" spans="1:8" ht="2.5" customHeight="1">
      <c r="A92" s="152"/>
      <c r="B92" s="305"/>
      <c r="C92" s="321"/>
      <c r="D92" s="325"/>
      <c r="E92" s="326"/>
      <c r="F92" s="327"/>
      <c r="G92" s="328"/>
      <c r="H92" s="154"/>
    </row>
    <row r="93" spans="1:8" ht="6.9" customHeight="1">
      <c r="A93" s="152"/>
      <c r="B93" s="305"/>
      <c r="C93" s="321"/>
      <c r="D93" s="322"/>
      <c r="E93" s="323"/>
      <c r="F93" s="324"/>
      <c r="G93" s="54"/>
      <c r="H93" s="154"/>
    </row>
    <row r="94" spans="1:8" ht="70.3" customHeight="1" thickBot="1">
      <c r="A94" s="155"/>
      <c r="B94" s="156"/>
      <c r="C94" s="156"/>
      <c r="D94" s="156"/>
      <c r="E94" s="329"/>
      <c r="F94" s="315"/>
      <c r="G94" s="330"/>
      <c r="H94" s="331"/>
    </row>
    <row r="97" spans="2:2">
      <c r="B97" s="226"/>
    </row>
    <row r="98" spans="2:2">
      <c r="B98" s="226"/>
    </row>
  </sheetData>
  <sheetProtection algorithmName="SHA-512" hashValue="2atR9Q9Fr+Ijyu5Z/htRw2y6D+efgIXWSTPVIr2Vqa5NDVolfO2hG1OeiCz2Zo1gQQT4H7fHQnr2BgWq+sinFw==" saltValue="Lx4Felrrp3tVtMBCbUZTIg==" spinCount="100000" sheet="1" formatRows="0" selectLockedCells="1"/>
  <dataConsolidate/>
  <mergeCells count="83">
    <mergeCell ref="D27:E27"/>
    <mergeCell ref="A2:G2"/>
    <mergeCell ref="D28:E28"/>
    <mergeCell ref="B26:C28"/>
    <mergeCell ref="G1:H1"/>
    <mergeCell ref="D5:E8"/>
    <mergeCell ref="B17:C17"/>
    <mergeCell ref="B18:C18"/>
    <mergeCell ref="B5:C5"/>
    <mergeCell ref="B6:C6"/>
    <mergeCell ref="B7:C7"/>
    <mergeCell ref="B8:C8"/>
    <mergeCell ref="B11:C11"/>
    <mergeCell ref="B15:C15"/>
    <mergeCell ref="A26:A28"/>
    <mergeCell ref="F26:F28"/>
    <mergeCell ref="A29:H29"/>
    <mergeCell ref="A3:C3"/>
    <mergeCell ref="D3:E3"/>
    <mergeCell ref="B20:C20"/>
    <mergeCell ref="B22:C22"/>
    <mergeCell ref="B25:C25"/>
    <mergeCell ref="D25:E25"/>
    <mergeCell ref="D15:E15"/>
    <mergeCell ref="B21:C21"/>
    <mergeCell ref="D21:E21"/>
    <mergeCell ref="D17:E17"/>
    <mergeCell ref="D26:E26"/>
    <mergeCell ref="A9:H9"/>
    <mergeCell ref="A4:H4"/>
    <mergeCell ref="B19:C19"/>
    <mergeCell ref="B14:C14"/>
    <mergeCell ref="A30:H30"/>
    <mergeCell ref="A10:H10"/>
    <mergeCell ref="D18:E18"/>
    <mergeCell ref="D19:E19"/>
    <mergeCell ref="D14:E14"/>
    <mergeCell ref="D20:E20"/>
    <mergeCell ref="D22:E22"/>
    <mergeCell ref="D11:E11"/>
    <mergeCell ref="D12:E12"/>
    <mergeCell ref="D13:E13"/>
    <mergeCell ref="D16:E16"/>
    <mergeCell ref="B12:C12"/>
    <mergeCell ref="B13:C13"/>
    <mergeCell ref="B16:C16"/>
    <mergeCell ref="G26:G28"/>
    <mergeCell ref="H26:H28"/>
    <mergeCell ref="B83:B85"/>
    <mergeCell ref="B86:B88"/>
    <mergeCell ref="C38:G38"/>
    <mergeCell ref="B65:B67"/>
    <mergeCell ref="B68:B70"/>
    <mergeCell ref="B71:B73"/>
    <mergeCell ref="B74:B76"/>
    <mergeCell ref="B77:B79"/>
    <mergeCell ref="B50:B52"/>
    <mergeCell ref="B53:B55"/>
    <mergeCell ref="B56:B58"/>
    <mergeCell ref="B59:B61"/>
    <mergeCell ref="B62:B64"/>
    <mergeCell ref="B41:B43"/>
    <mergeCell ref="B44:B46"/>
    <mergeCell ref="B47:B49"/>
    <mergeCell ref="B80:B82"/>
    <mergeCell ref="B31:C31"/>
    <mergeCell ref="B32:C32"/>
    <mergeCell ref="B33:C33"/>
    <mergeCell ref="B34:C34"/>
    <mergeCell ref="B35:C35"/>
    <mergeCell ref="A36:H36"/>
    <mergeCell ref="A37:H37"/>
    <mergeCell ref="E39:F39"/>
    <mergeCell ref="D33:E33"/>
    <mergeCell ref="D34:E34"/>
    <mergeCell ref="D35:E35"/>
    <mergeCell ref="D31:E31"/>
    <mergeCell ref="D32:E32"/>
    <mergeCell ref="G23:G24"/>
    <mergeCell ref="D23:E24"/>
    <mergeCell ref="B23:C24"/>
    <mergeCell ref="F23:F24"/>
    <mergeCell ref="A23:A24"/>
  </mergeCells>
  <conditionalFormatting sqref="H24">
    <cfRule type="expression" dxfId="0" priority="1">
      <formula>H23&lt;&gt;""</formula>
    </cfRule>
  </conditionalFormatting>
  <dataValidations count="12">
    <dataValidation type="textLength" operator="equal" allowBlank="1" showInputMessage="1" showErrorMessage="1" errorTitle="Invalid entry" error="กรุณากรอกข้อมูลในช่องสีเขียว" sqref="F5" xr:uid="{2EF49890-6F78-4FC4-A503-9EAFA2C8C2AB}">
      <formula1>0</formula1>
    </dataValidation>
    <dataValidation type="decimal" operator="greaterThanOrEqual" allowBlank="1" showInputMessage="1" showErrorMessage="1" errorTitle="โปรดตรวจสอบข้อมูล" error="โปรดระบุจำนวนเต็ม" sqref="F25 F17 F19 F21" xr:uid="{7EA88253-F7D2-44AC-A8DE-2D522B3A24DD}">
      <formula1>0</formula1>
    </dataValidation>
    <dataValidation type="whole" operator="greaterThanOrEqual" allowBlank="1" showInputMessage="1" showErrorMessage="1" sqref="F19 F17 F25 F21" xr:uid="{4DF7BE70-D828-45B4-8942-7727A9BEEBD4}">
      <formula1>0</formula1>
    </dataValidation>
    <dataValidation type="decimal" errorStyle="warning" allowBlank="1" showInputMessage="1" showErrorMessage="1" errorTitle="โปรดตรวจสอบข้อมูล" error="ข้อมูลที่ท่านได้ระบุมีมูลค่าสูงผิดปกติ ขอให้ท่านตรวจสอบหน่วยข้อมูลอีกครั้ง (หน่วย &quot;ล้านบาท&quot;)_x000a_ตัวอย่างเช่น กำไร 1,200,000 บาท ให้ระบุเป็น 1.2 (ล้านบาท)" sqref="F6:F8" xr:uid="{7528E0BC-02FB-4C50-B0CB-4A3B9FC44394}">
      <formula1>-1000000</formula1>
      <formula2>1000000</formula2>
    </dataValidation>
    <dataValidation type="custom" showInputMessage="1" showErrorMessage="1" errorTitle="โปรดระบุข้อมูล" error="โปรดระบุข้อมูลสาเหตุที่บริษัทไม่มี DPO ปฏิบัติหน้าที่" sqref="H24" xr:uid="{EEAE680A-881E-4F12-B423-22B4FAE9ED35}">
      <formula1>OR(H23="", H24&lt;&gt;"")</formula1>
    </dataValidation>
    <dataValidation type="whole" operator="greaterThanOrEqual" allowBlank="1" showInputMessage="1" showErrorMessage="1" errorTitle="โปรดตรวจสอบข้อมูล" error="โปรดรระบุจำนวนเต็ม" sqref="F11" xr:uid="{B39DAD5C-A76D-42CF-A9BE-6614E827CE2C}">
      <formula1>0</formula1>
    </dataValidation>
    <dataValidation type="decimal" allowBlank="1" showInputMessage="1" showErrorMessage="1" errorTitle="โปรดตรวจสอบข้อมูล" error="โปรดระบุข้อมูลระหว่าง 0 - 100 (0 - 100%)" sqref="F26:F28" xr:uid="{EFC5F406-BF06-462B-96DF-72263C52B366}">
      <formula1>0</formula1>
      <formula2>100</formula2>
    </dataValidation>
    <dataValidation type="whole" operator="greaterThanOrEqual" allowBlank="1" showInputMessage="1" showErrorMessage="1" errorTitle="โปรดตรวจสอบข้อมูล" error="โปรดระบุเป็นหน่วย &quot;จำนวนครั้ง&quot; (จำนวนเต็ม)" sqref="F31:F35" xr:uid="{2F9D8F46-1708-40B1-959A-EF799DB9ED9D}">
      <formula1>0</formula1>
    </dataValidation>
    <dataValidation type="whole" operator="greaterThanOrEqual" allowBlank="1" showInputMessage="1" showErrorMessage="1" errorTitle="โปรดตรวจสอบข้อมูล" error="โปรดระบุหน่วย &quot;จำนวนครั้ง&quot; (จำนวนเต็ม)" sqref="F31:F35" xr:uid="{2FCF992C-5B88-4FBA-98AF-2EB915DBD820}">
      <formula1>0</formula1>
    </dataValidation>
    <dataValidation type="whole" operator="greaterThanOrEqual" allowBlank="1" showInputMessage="1" showErrorMessage="1" errorTitle="โปรดตรวจสอบข้อมูล" error="โปรดระบุข้อมูล &quot;จำนวนข้อตรวจพบ&quot; (จำนวนเต็ม)" sqref="D41:F88" xr:uid="{83C7B5F7-0954-47D3-9E53-CAD8A5D788B7}">
      <formula1>0</formula1>
    </dataValidation>
    <dataValidation type="whole" operator="greaterThanOrEqual" allowBlank="1" showInputMessage="1" showErrorMessage="1" errorTitle="โปรดตรวจสอบข้อมูล" error="โปรดระบุจำนวนเต็ม" sqref="F13 F15 F16" xr:uid="{85F89228-F711-452B-A83E-5E025A5F5462}">
      <formula1>0</formula1>
    </dataValidation>
    <dataValidation operator="greaterThanOrEqual" allowBlank="1" showInputMessage="1" showErrorMessage="1" errorTitle="โปรดตรวจสอบข้อมูล" error="โปรดระบุข้อมูล &quot;จำนวนข้อตรวจพบ&quot; (จำนวนเต็ม)" sqref="D89:F94" xr:uid="{15193F73-4463-485C-B6AA-541BF7556BE2}"/>
  </dataValidations>
  <pageMargins left="0.7" right="0.7" top="0.75" bottom="0.75" header="0.3" footer="0.3"/>
  <pageSetup paperSize="9" scale="41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greaterThanOrEqual" allowBlank="1" showInputMessage="1" showErrorMessage="1" xr:uid="{E3C13397-1150-4292-8827-CC6245E5344C}">
          <x14:formula1>
            <xm:f>Criteria!$B$39:$B$41</xm:f>
          </x14:formula1>
          <xm:sqref>F14</xm:sqref>
        </x14:dataValidation>
        <x14:dataValidation type="list" operator="greaterThanOrEqual" allowBlank="1" showInputMessage="1" showErrorMessage="1" xr:uid="{C80376DA-6BB1-4E74-B211-2118CB82D3C0}">
          <x14:formula1>
            <xm:f>Criteria!$A$39:$A$40</xm:f>
          </x14:formula1>
          <xm:sqref>F12</xm:sqref>
        </x14:dataValidation>
        <x14:dataValidation type="list" operator="greaterThanOrEqual" allowBlank="1" showInputMessage="1" showErrorMessage="1" xr:uid="{C7C578EF-8D55-4ABF-86B2-8F87998DC4B4}">
          <x14:formula1>
            <xm:f>Criteria!$D$39:$D$42</xm:f>
          </x14:formula1>
          <xm:sqref>F22</xm:sqref>
        </x14:dataValidation>
        <x14:dataValidation type="list" operator="greaterThanOrEqual" allowBlank="1" showInputMessage="1" showErrorMessage="1" xr:uid="{2C1A2524-3222-224E-87A4-30EB0DC0B3DB}">
          <x14:formula1>
            <xm:f>Criteria!$E$39:$E$41</xm:f>
          </x14:formula1>
          <xm:sqref>F18</xm:sqref>
        </x14:dataValidation>
        <x14:dataValidation type="list" operator="greaterThanOrEqual" allowBlank="1" showInputMessage="1" showErrorMessage="1" xr:uid="{88C92047-1070-41E2-9F6C-4E5B291B06E1}">
          <x14:formula1>
            <xm:f>Criteria!$C$39:$C$44</xm:f>
          </x14:formula1>
          <xm:sqref>F20:F21</xm:sqref>
        </x14:dataValidation>
        <x14:dataValidation type="list" operator="greaterThanOrEqual" allowBlank="1" showInputMessage="1" showErrorMessage="1" xr:uid="{7DD9DCC0-012E-4CFA-AE30-B24DD4BF42C7}">
          <x14:formula1>
            <xm:f>Criteria!$F$39:$F$41</xm:f>
          </x14:formula1>
          <xm:sqref>F23:F24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62DAA-8D96-4E3D-BDC9-E62F095D76B6}">
  <sheetPr codeName="Sheet6"/>
  <dimension ref="H1:T74"/>
  <sheetViews>
    <sheetView zoomScale="90" zoomScaleNormal="90" workbookViewId="0">
      <selection activeCell="S11" sqref="S11"/>
    </sheetView>
  </sheetViews>
  <sheetFormatPr defaultColWidth="8.796875" defaultRowHeight="14.4"/>
  <cols>
    <col min="1" max="14" width="8.796875" style="311"/>
    <col min="15" max="15" width="8.5" style="311" customWidth="1"/>
    <col min="16" max="16" width="13.69921875" style="311" customWidth="1"/>
    <col min="17" max="17" width="22.796875" style="311" customWidth="1"/>
    <col min="18" max="16384" width="8.796875" style="311"/>
  </cols>
  <sheetData>
    <row r="1" spans="16:20" ht="15.05" thickBot="1"/>
    <row r="2" spans="16:20">
      <c r="P2" s="312" t="s">
        <v>0</v>
      </c>
      <c r="Q2" s="313" t="s">
        <v>378</v>
      </c>
    </row>
    <row r="3" spans="16:20" ht="29.45" customHeight="1" thickBot="1">
      <c r="P3" s="447" t="s">
        <v>374</v>
      </c>
      <c r="Q3" s="448"/>
    </row>
    <row r="4" spans="16:20" ht="39.450000000000003" customHeight="1">
      <c r="P4" s="445" t="s">
        <v>359</v>
      </c>
      <c r="Q4" s="445"/>
    </row>
    <row r="5" spans="16:20" ht="37.9" customHeight="1">
      <c r="P5" s="446"/>
      <c r="Q5" s="446"/>
    </row>
    <row r="7" spans="16:20">
      <c r="P7" s="314" t="s">
        <v>777</v>
      </c>
    </row>
    <row r="9" spans="16:20" ht="14.4" customHeight="1">
      <c r="P9" s="319" t="s">
        <v>775</v>
      </c>
      <c r="Q9" s="320"/>
      <c r="R9" s="317"/>
      <c r="S9" s="317"/>
      <c r="T9" s="317"/>
    </row>
    <row r="10" spans="16:20" ht="14.4" customHeight="1">
      <c r="P10" s="449" t="s">
        <v>776</v>
      </c>
      <c r="Q10" s="450"/>
      <c r="R10" s="317"/>
      <c r="S10" s="317"/>
      <c r="T10" s="317"/>
    </row>
    <row r="11" spans="16:20">
      <c r="P11" s="451"/>
      <c r="Q11" s="450"/>
      <c r="R11" s="317"/>
      <c r="S11" s="317"/>
      <c r="T11" s="317"/>
    </row>
    <row r="12" spans="16:20">
      <c r="P12" s="451"/>
      <c r="Q12" s="450"/>
      <c r="R12" s="317"/>
      <c r="S12" s="317"/>
      <c r="T12" s="317"/>
    </row>
    <row r="13" spans="16:20">
      <c r="P13" s="451"/>
      <c r="Q13" s="450"/>
      <c r="R13" s="317"/>
      <c r="S13" s="317"/>
      <c r="T13" s="317"/>
    </row>
    <row r="14" spans="16:20">
      <c r="P14" s="451"/>
      <c r="Q14" s="450"/>
      <c r="R14" s="317"/>
      <c r="S14" s="317"/>
      <c r="T14" s="317"/>
    </row>
    <row r="15" spans="16:20" ht="14.4" customHeight="1">
      <c r="P15" s="451" t="s">
        <v>778</v>
      </c>
      <c r="Q15" s="450"/>
      <c r="R15" s="317"/>
      <c r="S15" s="317"/>
      <c r="T15" s="317"/>
    </row>
    <row r="16" spans="16:20">
      <c r="P16" s="451"/>
      <c r="Q16" s="450"/>
      <c r="R16" s="317"/>
      <c r="S16" s="317"/>
      <c r="T16" s="317"/>
    </row>
    <row r="17" spans="16:20">
      <c r="P17" s="451"/>
      <c r="Q17" s="450"/>
      <c r="R17" s="317"/>
      <c r="S17" s="317"/>
      <c r="T17" s="317"/>
    </row>
    <row r="18" spans="16:20">
      <c r="P18" s="451"/>
      <c r="Q18" s="450"/>
      <c r="R18" s="317"/>
      <c r="S18" s="317"/>
      <c r="T18" s="317"/>
    </row>
    <row r="19" spans="16:20">
      <c r="P19" s="452"/>
      <c r="Q19" s="453"/>
      <c r="R19" s="317"/>
      <c r="S19" s="317"/>
      <c r="T19" s="317"/>
    </row>
    <row r="20" spans="16:20">
      <c r="P20" s="318"/>
      <c r="Q20" s="318"/>
      <c r="R20" s="317"/>
      <c r="S20" s="317"/>
      <c r="T20" s="317"/>
    </row>
    <row r="21" spans="16:20">
      <c r="P21" s="318"/>
      <c r="Q21" s="318"/>
      <c r="R21" s="317"/>
      <c r="S21" s="317"/>
      <c r="T21" s="317"/>
    </row>
    <row r="22" spans="16:20">
      <c r="P22" s="318"/>
      <c r="Q22" s="318"/>
      <c r="R22" s="317"/>
      <c r="S22" s="317"/>
      <c r="T22" s="317"/>
    </row>
    <row r="23" spans="16:20">
      <c r="P23" s="317"/>
      <c r="Q23" s="317"/>
      <c r="R23" s="317"/>
      <c r="S23" s="317"/>
      <c r="T23" s="317"/>
    </row>
    <row r="24" spans="16:20">
      <c r="P24" s="317"/>
      <c r="Q24" s="317"/>
      <c r="R24" s="317"/>
      <c r="S24" s="317"/>
      <c r="T24" s="317"/>
    </row>
    <row r="25" spans="16:20">
      <c r="P25" s="317"/>
      <c r="Q25" s="317"/>
      <c r="R25" s="317"/>
      <c r="S25" s="317"/>
      <c r="T25" s="317"/>
    </row>
    <row r="26" spans="16:20">
      <c r="P26" s="317"/>
      <c r="Q26" s="317"/>
      <c r="R26" s="317"/>
      <c r="S26" s="317"/>
      <c r="T26" s="317"/>
    </row>
    <row r="27" spans="16:20">
      <c r="P27" s="317"/>
      <c r="Q27" s="317"/>
      <c r="R27" s="317"/>
      <c r="S27" s="317"/>
      <c r="T27" s="317"/>
    </row>
    <row r="28" spans="16:20" ht="10.8" customHeight="1">
      <c r="P28" s="317"/>
      <c r="Q28" s="317"/>
      <c r="R28" s="317"/>
      <c r="S28" s="317"/>
      <c r="T28" s="317"/>
    </row>
    <row r="29" spans="16:20">
      <c r="P29" s="317"/>
      <c r="Q29" s="317"/>
      <c r="R29" s="317"/>
      <c r="S29" s="317"/>
      <c r="T29" s="317"/>
    </row>
    <row r="30" spans="16:20">
      <c r="P30" s="317"/>
      <c r="Q30" s="317"/>
      <c r="R30" s="317"/>
      <c r="S30" s="317"/>
      <c r="T30" s="317"/>
    </row>
    <row r="36" ht="13.15" customHeight="1"/>
    <row r="74" spans="8:8">
      <c r="H74" s="316"/>
    </row>
  </sheetData>
  <sheetProtection algorithmName="SHA-512" hashValue="HPogO+iiLVEbzN3pIcQrGaRc+ddEKgCfl2vAwpwmW/SRc+++PuygsL7SpYGlB17pscWTDrMYB30ceePA+SU3JA==" saltValue="4KZzLb9LV3Ro+LkdD7oBiA==" spinCount="100000" sheet="1" objects="1" selectLockedCells="1" selectUnlockedCells="1"/>
  <mergeCells count="5">
    <mergeCell ref="P4:Q4"/>
    <mergeCell ref="P5:Q5"/>
    <mergeCell ref="P3:Q3"/>
    <mergeCell ref="P10:Q14"/>
    <mergeCell ref="P15:Q19"/>
  </mergeCells>
  <pageMargins left="0.7" right="0.7" top="0.75" bottom="0.75" header="0.3" footer="0.3"/>
  <pageSetup paperSize="9" orientation="portrait" r:id="rId1"/>
  <ignoredErrors>
    <ignoredError sqref="Q2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B292D-0FA4-4A81-921D-0ED63B938EDF}">
  <dimension ref="A1:G18"/>
  <sheetViews>
    <sheetView workbookViewId="0">
      <selection sqref="A1:A2"/>
    </sheetView>
  </sheetViews>
  <sheetFormatPr defaultRowHeight="14.4"/>
  <cols>
    <col min="1" max="1" width="15.5" style="50" customWidth="1"/>
    <col min="2" max="2" width="10.09765625" style="50" customWidth="1"/>
    <col min="3" max="3" width="16.8984375" style="50" customWidth="1"/>
    <col min="4" max="4" width="16.5" style="50" customWidth="1"/>
    <col min="5" max="5" width="26.09765625" style="50" customWidth="1"/>
    <col min="6" max="6" width="25.796875" style="50" customWidth="1"/>
    <col min="7" max="7" width="48" style="50" bestFit="1" customWidth="1"/>
    <col min="8" max="16384" width="8.796875" style="50"/>
  </cols>
  <sheetData>
    <row r="1" spans="1:7" ht="21.3">
      <c r="A1" s="465" t="s">
        <v>730</v>
      </c>
      <c r="B1" s="467" t="s">
        <v>731</v>
      </c>
      <c r="C1" s="468"/>
      <c r="D1" s="469"/>
      <c r="E1" s="470" t="s">
        <v>732</v>
      </c>
      <c r="F1" s="471"/>
      <c r="G1" s="454" t="s">
        <v>753</v>
      </c>
    </row>
    <row r="2" spans="1:7" ht="85.8" thickBot="1">
      <c r="A2" s="466"/>
      <c r="B2" s="246" t="s">
        <v>733</v>
      </c>
      <c r="C2" s="245" t="s">
        <v>749</v>
      </c>
      <c r="D2" s="256" t="s">
        <v>750</v>
      </c>
      <c r="E2" s="266" t="s">
        <v>751</v>
      </c>
      <c r="F2" s="267" t="s">
        <v>752</v>
      </c>
      <c r="G2" s="455"/>
    </row>
    <row r="3" spans="1:7" ht="21.3">
      <c r="A3" s="251">
        <v>2568</v>
      </c>
      <c r="B3" s="247">
        <v>2567</v>
      </c>
      <c r="C3" s="244" t="s">
        <v>754</v>
      </c>
      <c r="D3" s="257">
        <v>243983</v>
      </c>
      <c r="E3" s="274" t="s">
        <v>735</v>
      </c>
      <c r="F3" s="268" t="s">
        <v>734</v>
      </c>
      <c r="G3" s="275">
        <v>244439</v>
      </c>
    </row>
    <row r="4" spans="1:7" ht="21.3">
      <c r="A4" s="252">
        <v>2569</v>
      </c>
      <c r="B4" s="273" t="s">
        <v>736</v>
      </c>
      <c r="C4" s="235" t="s">
        <v>737</v>
      </c>
      <c r="D4" s="258">
        <v>244439</v>
      </c>
      <c r="E4" s="236" t="s">
        <v>734</v>
      </c>
      <c r="F4" s="269" t="s">
        <v>734</v>
      </c>
      <c r="G4" s="262">
        <v>244804</v>
      </c>
    </row>
    <row r="5" spans="1:7" ht="21.3">
      <c r="A5" s="253">
        <v>2570</v>
      </c>
      <c r="B5" s="248">
        <v>2570</v>
      </c>
      <c r="C5" s="233" t="s">
        <v>738</v>
      </c>
      <c r="D5" s="259">
        <v>244804</v>
      </c>
      <c r="E5" s="270" t="s">
        <v>735</v>
      </c>
      <c r="F5" s="271" t="s">
        <v>734</v>
      </c>
      <c r="G5" s="263">
        <v>245169</v>
      </c>
    </row>
    <row r="6" spans="1:7" ht="21.3">
      <c r="A6" s="253">
        <v>2571</v>
      </c>
      <c r="B6" s="248">
        <v>2571</v>
      </c>
      <c r="C6" s="233" t="s">
        <v>739</v>
      </c>
      <c r="D6" s="259">
        <v>245169</v>
      </c>
      <c r="E6" s="270" t="s">
        <v>735</v>
      </c>
      <c r="F6" s="271" t="s">
        <v>734</v>
      </c>
      <c r="G6" s="263">
        <v>245535</v>
      </c>
    </row>
    <row r="7" spans="1:7" ht="21.3">
      <c r="A7" s="254">
        <v>2572</v>
      </c>
      <c r="B7" s="249">
        <v>2572</v>
      </c>
      <c r="C7" s="234" t="s">
        <v>740</v>
      </c>
      <c r="D7" s="260">
        <v>245535</v>
      </c>
      <c r="E7" s="237" t="s">
        <v>734</v>
      </c>
      <c r="F7" s="272" t="s">
        <v>734</v>
      </c>
      <c r="G7" s="264">
        <v>245900</v>
      </c>
    </row>
    <row r="8" spans="1:7" ht="21.3">
      <c r="A8" s="253">
        <v>2573</v>
      </c>
      <c r="B8" s="248">
        <v>2573</v>
      </c>
      <c r="C8" s="233" t="s">
        <v>741</v>
      </c>
      <c r="D8" s="259">
        <v>245900</v>
      </c>
      <c r="E8" s="270" t="s">
        <v>735</v>
      </c>
      <c r="F8" s="271" t="s">
        <v>734</v>
      </c>
      <c r="G8" s="263">
        <v>246265</v>
      </c>
    </row>
    <row r="9" spans="1:7" ht="21.3">
      <c r="A9" s="253">
        <v>2574</v>
      </c>
      <c r="B9" s="248">
        <v>2574</v>
      </c>
      <c r="C9" s="233" t="s">
        <v>742</v>
      </c>
      <c r="D9" s="259">
        <v>246265</v>
      </c>
      <c r="E9" s="270" t="s">
        <v>735</v>
      </c>
      <c r="F9" s="271" t="s">
        <v>734</v>
      </c>
      <c r="G9" s="263">
        <v>246630</v>
      </c>
    </row>
    <row r="10" spans="1:7" ht="21.3">
      <c r="A10" s="254">
        <v>2575</v>
      </c>
      <c r="B10" s="249">
        <v>2575</v>
      </c>
      <c r="C10" s="234" t="s">
        <v>743</v>
      </c>
      <c r="D10" s="260">
        <v>246630</v>
      </c>
      <c r="E10" s="237" t="s">
        <v>734</v>
      </c>
      <c r="F10" s="272" t="s">
        <v>734</v>
      </c>
      <c r="G10" s="264">
        <v>246996</v>
      </c>
    </row>
    <row r="11" spans="1:7" ht="21.3">
      <c r="A11" s="253">
        <v>2576</v>
      </c>
      <c r="B11" s="248">
        <v>2576</v>
      </c>
      <c r="C11" s="233" t="s">
        <v>744</v>
      </c>
      <c r="D11" s="259">
        <v>246996</v>
      </c>
      <c r="E11" s="270" t="s">
        <v>735</v>
      </c>
      <c r="F11" s="271" t="s">
        <v>734</v>
      </c>
      <c r="G11" s="263">
        <v>247361</v>
      </c>
    </row>
    <row r="12" spans="1:7" ht="21.3">
      <c r="A12" s="253">
        <v>2577</v>
      </c>
      <c r="B12" s="248">
        <v>2577</v>
      </c>
      <c r="C12" s="233" t="s">
        <v>745</v>
      </c>
      <c r="D12" s="259">
        <v>247361</v>
      </c>
      <c r="E12" s="270" t="s">
        <v>735</v>
      </c>
      <c r="F12" s="271" t="s">
        <v>734</v>
      </c>
      <c r="G12" s="263">
        <v>247726</v>
      </c>
    </row>
    <row r="13" spans="1:7" ht="21.3">
      <c r="A13" s="254">
        <v>2578</v>
      </c>
      <c r="B13" s="249">
        <v>2578</v>
      </c>
      <c r="C13" s="234" t="s">
        <v>746</v>
      </c>
      <c r="D13" s="260">
        <v>247726</v>
      </c>
      <c r="E13" s="237" t="s">
        <v>734</v>
      </c>
      <c r="F13" s="272" t="s">
        <v>734</v>
      </c>
      <c r="G13" s="264">
        <v>248091</v>
      </c>
    </row>
    <row r="14" spans="1:7" ht="21.95" thickBot="1">
      <c r="A14" s="255" t="s">
        <v>747</v>
      </c>
      <c r="B14" s="250" t="s">
        <v>747</v>
      </c>
      <c r="C14" s="242" t="s">
        <v>747</v>
      </c>
      <c r="D14" s="261" t="s">
        <v>747</v>
      </c>
      <c r="E14" s="241" t="s">
        <v>747</v>
      </c>
      <c r="F14" s="243" t="s">
        <v>747</v>
      </c>
      <c r="G14" s="265" t="s">
        <v>747</v>
      </c>
    </row>
    <row r="15" spans="1:7" ht="18.2" customHeight="1">
      <c r="A15" s="462" t="s">
        <v>748</v>
      </c>
      <c r="B15" s="463"/>
      <c r="C15" s="463"/>
      <c r="D15" s="463"/>
      <c r="E15" s="463"/>
      <c r="F15" s="463"/>
      <c r="G15" s="464"/>
    </row>
    <row r="16" spans="1:7" ht="36.35" customHeight="1">
      <c r="A16" s="238" t="s">
        <v>755</v>
      </c>
      <c r="B16" s="456" t="s">
        <v>759</v>
      </c>
      <c r="C16" s="456"/>
      <c r="D16" s="456"/>
      <c r="E16" s="456"/>
      <c r="F16" s="456"/>
      <c r="G16" s="457"/>
    </row>
    <row r="17" spans="1:7" ht="24.45">
      <c r="A17" s="239" t="s">
        <v>758</v>
      </c>
      <c r="B17" s="458" t="s">
        <v>756</v>
      </c>
      <c r="C17" s="458"/>
      <c r="D17" s="458"/>
      <c r="E17" s="458"/>
      <c r="F17" s="458"/>
      <c r="G17" s="459"/>
    </row>
    <row r="18" spans="1:7" ht="92.05" customHeight="1" thickBot="1">
      <c r="A18" s="240" t="s">
        <v>757</v>
      </c>
      <c r="B18" s="460" t="s">
        <v>773</v>
      </c>
      <c r="C18" s="460"/>
      <c r="D18" s="460"/>
      <c r="E18" s="460"/>
      <c r="F18" s="460"/>
      <c r="G18" s="461"/>
    </row>
  </sheetData>
  <sheetProtection algorithmName="SHA-512" hashValue="XiR8LKmTGIb/PyG0xl9eY0fxhOSF3P8MHFJ8whG7IfgN4OyH7ETuuZMz5pflRi4upZ4qre/5a8pbnymbeHS36Q==" saltValue="nb34gOl6mbL9V9HOZF6kdQ==" spinCount="100000" sheet="1" objects="1" scenarios="1"/>
  <mergeCells count="8">
    <mergeCell ref="G1:G2"/>
    <mergeCell ref="B16:G16"/>
    <mergeCell ref="B17:G17"/>
    <mergeCell ref="B18:G18"/>
    <mergeCell ref="A15:G15"/>
    <mergeCell ref="A1:A2"/>
    <mergeCell ref="B1:D1"/>
    <mergeCell ref="E1:F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95490-3CED-44F2-8E10-4A4655D49376}">
  <sheetPr codeName="Sheet4"/>
  <dimension ref="A1:F44"/>
  <sheetViews>
    <sheetView topLeftCell="A15" zoomScale="115" zoomScaleNormal="115" workbookViewId="0">
      <selection activeCell="B13" sqref="B13"/>
    </sheetView>
  </sheetViews>
  <sheetFormatPr defaultColWidth="8.3984375" defaultRowHeight="14.4"/>
  <cols>
    <col min="1" max="1" width="62.3984375" style="1" customWidth="1"/>
    <col min="2" max="2" width="27.3984375" customWidth="1"/>
    <col min="3" max="3" width="45.19921875" customWidth="1"/>
    <col min="4" max="4" width="36.19921875" customWidth="1"/>
    <col min="5" max="5" width="49.59765625" bestFit="1" customWidth="1"/>
    <col min="6" max="6" width="49.09765625" bestFit="1" customWidth="1"/>
  </cols>
  <sheetData>
    <row r="1" spans="1:3">
      <c r="B1" s="25" t="s">
        <v>83</v>
      </c>
      <c r="C1" s="26" t="s">
        <v>25</v>
      </c>
    </row>
    <row r="2" spans="1:3" ht="15.05" thickBot="1">
      <c r="B2" s="27" t="s">
        <v>32</v>
      </c>
      <c r="C2" s="28" t="s">
        <v>84</v>
      </c>
    </row>
    <row r="3" spans="1:3" ht="15.05" thickBot="1"/>
    <row r="4" spans="1:3">
      <c r="A4" s="9"/>
      <c r="B4" s="10" t="s">
        <v>85</v>
      </c>
      <c r="C4" s="11" t="s">
        <v>86</v>
      </c>
    </row>
    <row r="5" spans="1:3">
      <c r="A5" s="12" t="s">
        <v>87</v>
      </c>
      <c r="B5" s="13">
        <v>350000</v>
      </c>
      <c r="C5" s="14">
        <v>1500000</v>
      </c>
    </row>
    <row r="6" spans="1:3">
      <c r="A6" s="12" t="s">
        <v>88</v>
      </c>
      <c r="B6" s="13">
        <v>40000</v>
      </c>
      <c r="C6" s="14">
        <v>250000</v>
      </c>
    </row>
    <row r="7" spans="1:3">
      <c r="A7" s="12" t="s">
        <v>89</v>
      </c>
      <c r="B7" s="13">
        <v>20000</v>
      </c>
      <c r="C7" s="14">
        <v>200000</v>
      </c>
    </row>
    <row r="8" spans="1:3" ht="15.05" thickBot="1">
      <c r="A8" s="15" t="s">
        <v>90</v>
      </c>
      <c r="B8" s="16">
        <v>50</v>
      </c>
      <c r="C8" s="17">
        <v>80</v>
      </c>
    </row>
    <row r="9" spans="1:3" ht="15.05" thickBot="1"/>
    <row r="10" spans="1:3">
      <c r="A10" s="18" t="s">
        <v>40</v>
      </c>
      <c r="B10" s="19" t="s">
        <v>91</v>
      </c>
    </row>
    <row r="11" spans="1:3">
      <c r="A11" s="20" t="s">
        <v>92</v>
      </c>
      <c r="B11" s="21" t="s">
        <v>91</v>
      </c>
    </row>
    <row r="12" spans="1:3">
      <c r="A12" s="20" t="s">
        <v>93</v>
      </c>
      <c r="B12" s="21" t="s">
        <v>91</v>
      </c>
    </row>
    <row r="13" spans="1:3">
      <c r="A13" s="20" t="s">
        <v>94</v>
      </c>
      <c r="B13" s="21" t="s">
        <v>95</v>
      </c>
    </row>
    <row r="14" spans="1:3">
      <c r="A14" s="22" t="s">
        <v>96</v>
      </c>
      <c r="B14" s="21" t="s">
        <v>95</v>
      </c>
    </row>
    <row r="15" spans="1:3">
      <c r="A15" s="22" t="s">
        <v>97</v>
      </c>
      <c r="B15" s="21" t="s">
        <v>98</v>
      </c>
    </row>
    <row r="16" spans="1:3">
      <c r="A16" s="20" t="s">
        <v>99</v>
      </c>
      <c r="B16" s="21" t="s">
        <v>98</v>
      </c>
    </row>
    <row r="17" spans="1:4">
      <c r="A17" s="22" t="s">
        <v>100</v>
      </c>
      <c r="B17" s="21" t="s">
        <v>98</v>
      </c>
    </row>
    <row r="18" spans="1:4">
      <c r="A18" s="20" t="s">
        <v>101</v>
      </c>
      <c r="B18" s="21" t="s">
        <v>98</v>
      </c>
    </row>
    <row r="19" spans="1:4">
      <c r="A19" s="20" t="s">
        <v>102</v>
      </c>
      <c r="B19" s="21" t="s">
        <v>98</v>
      </c>
    </row>
    <row r="20" spans="1:4">
      <c r="A20" s="20" t="s">
        <v>103</v>
      </c>
      <c r="B20" s="21" t="s">
        <v>98</v>
      </c>
    </row>
    <row r="21" spans="1:4">
      <c r="A21" s="20" t="s">
        <v>104</v>
      </c>
      <c r="B21" s="21" t="s">
        <v>98</v>
      </c>
    </row>
    <row r="22" spans="1:4">
      <c r="A22" s="22" t="s">
        <v>105</v>
      </c>
      <c r="B22" s="21" t="s">
        <v>98</v>
      </c>
    </row>
    <row r="23" spans="1:4">
      <c r="A23" s="22" t="s">
        <v>106</v>
      </c>
      <c r="B23" s="21" t="s">
        <v>98</v>
      </c>
    </row>
    <row r="24" spans="1:4">
      <c r="A24" s="22" t="s">
        <v>107</v>
      </c>
      <c r="B24" s="21" t="s">
        <v>98</v>
      </c>
    </row>
    <row r="25" spans="1:4" ht="15.05" thickBot="1">
      <c r="A25" s="23" t="s">
        <v>108</v>
      </c>
      <c r="B25" s="24" t="s">
        <v>98</v>
      </c>
    </row>
    <row r="27" spans="1:4" ht="15.05" thickBot="1"/>
    <row r="28" spans="1:4">
      <c r="A28" s="9"/>
      <c r="B28" s="29" t="s">
        <v>109</v>
      </c>
      <c r="C28" s="29"/>
      <c r="D28" s="30"/>
    </row>
    <row r="29" spans="1:4">
      <c r="A29" s="31" t="s">
        <v>110</v>
      </c>
      <c r="B29" s="32" t="s">
        <v>85</v>
      </c>
      <c r="C29" s="32" t="s">
        <v>111</v>
      </c>
      <c r="D29" s="33" t="s">
        <v>86</v>
      </c>
    </row>
    <row r="30" spans="1:4">
      <c r="A30" s="20" t="s">
        <v>91</v>
      </c>
      <c r="B30" s="34" t="s">
        <v>112</v>
      </c>
      <c r="C30" s="34" t="s">
        <v>113</v>
      </c>
      <c r="D30" s="35" t="s">
        <v>113</v>
      </c>
    </row>
    <row r="31" spans="1:4">
      <c r="A31" s="20" t="s">
        <v>95</v>
      </c>
      <c r="B31" s="34" t="s">
        <v>114</v>
      </c>
      <c r="C31" s="34" t="s">
        <v>112</v>
      </c>
      <c r="D31" s="35" t="s">
        <v>113</v>
      </c>
    </row>
    <row r="32" spans="1:4" ht="15.05" thickBot="1">
      <c r="A32" s="36" t="s">
        <v>98</v>
      </c>
      <c r="B32" s="37" t="s">
        <v>114</v>
      </c>
      <c r="C32" s="37" t="s">
        <v>114</v>
      </c>
      <c r="D32" s="38" t="s">
        <v>112</v>
      </c>
    </row>
    <row r="38" spans="1:6" ht="15.05" thickBot="1"/>
    <row r="39" spans="1:6" ht="15.05" thickBot="1">
      <c r="A39" s="9" t="s">
        <v>115</v>
      </c>
      <c r="B39" s="9" t="s">
        <v>116</v>
      </c>
      <c r="C39" s="45" t="s">
        <v>117</v>
      </c>
      <c r="D39" s="44" t="s">
        <v>118</v>
      </c>
      <c r="E39" s="9" t="s">
        <v>119</v>
      </c>
      <c r="F39" s="39" t="s">
        <v>367</v>
      </c>
    </row>
    <row r="40" spans="1:6" ht="15.05" thickBot="1">
      <c r="A40" s="41" t="s">
        <v>120</v>
      </c>
      <c r="B40" s="42" t="s">
        <v>121</v>
      </c>
      <c r="C40" s="48" t="s">
        <v>122</v>
      </c>
      <c r="D40" s="39" t="s">
        <v>123</v>
      </c>
      <c r="E40" s="1" t="s">
        <v>124</v>
      </c>
      <c r="F40" s="43" t="s">
        <v>368</v>
      </c>
    </row>
    <row r="41" spans="1:6" ht="15.05" thickBot="1">
      <c r="B41" s="41" t="s">
        <v>366</v>
      </c>
      <c r="C41" s="48" t="s">
        <v>125</v>
      </c>
      <c r="D41" s="43" t="s">
        <v>126</v>
      </c>
      <c r="E41" s="207" t="s">
        <v>127</v>
      </c>
      <c r="F41" s="40" t="s">
        <v>369</v>
      </c>
    </row>
    <row r="42" spans="1:6" ht="15.05" thickBot="1">
      <c r="B42" s="1"/>
      <c r="C42" s="48" t="s">
        <v>128</v>
      </c>
      <c r="D42" s="40" t="s">
        <v>129</v>
      </c>
      <c r="E42" s="1"/>
      <c r="F42" s="1"/>
    </row>
    <row r="43" spans="1:6">
      <c r="B43" s="1"/>
      <c r="C43" s="46" t="s">
        <v>130</v>
      </c>
      <c r="D43" s="1"/>
      <c r="E43" s="1"/>
    </row>
    <row r="44" spans="1:6" ht="15.05" thickBot="1">
      <c r="B44" s="1"/>
      <c r="C44" s="47" t="s">
        <v>131</v>
      </c>
      <c r="D44" s="1"/>
      <c r="E44" s="1"/>
      <c r="F44" s="1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EC26D-1DD7-477D-AFB2-2CF3225CD253}">
  <sheetPr codeName="Sheet5"/>
  <dimension ref="A1:C289"/>
  <sheetViews>
    <sheetView workbookViewId="0">
      <selection activeCell="A194" sqref="A194"/>
    </sheetView>
  </sheetViews>
  <sheetFormatPr defaultColWidth="9.3984375" defaultRowHeight="17.55"/>
  <cols>
    <col min="1" max="1" width="74" style="3" bestFit="1" customWidth="1"/>
    <col min="2" max="2" width="9.3984375" style="3"/>
    <col min="3" max="3" width="74" style="3" bestFit="1" customWidth="1"/>
    <col min="4" max="16384" width="9.3984375" style="3"/>
  </cols>
  <sheetData>
    <row r="1" spans="1:3">
      <c r="A1" s="2" t="s">
        <v>132</v>
      </c>
      <c r="C1" s="4" t="s">
        <v>133</v>
      </c>
    </row>
    <row r="2" spans="1:3">
      <c r="A2" s="6" t="s">
        <v>229</v>
      </c>
      <c r="C2" s="3" t="str" cm="1">
        <f t="array" ref="C2:C194">_xlfn.UNIQUE(_xlfn._xlws.FILTER(A2:A194,ISNUMBER(SEARCH('1. ข้อมูลบริษัท'!D7,A2:A194))))</f>
        <v>บริษัท ตลาดสัญญาซื้อขายล่วงหน้า (ประเทศไทย) จำกัด (มหาชน)</v>
      </c>
    </row>
    <row r="3" spans="1:3">
      <c r="A3" s="6" t="s">
        <v>166</v>
      </c>
      <c r="C3" s="3" t="str">
        <v>บริษัท สำนักหักบัญชี (ประเทศไทย) จำกัด</v>
      </c>
    </row>
    <row r="4" spans="1:3">
      <c r="A4" s="6" t="s">
        <v>167</v>
      </c>
      <c r="C4" s="3" t="str">
        <v>บริษัท หลักทรัพย์ กรุงไทย เอ็กซ์สปริง จำกัด</v>
      </c>
    </row>
    <row r="5" spans="1:3">
      <c r="A5" s="6" t="s">
        <v>168</v>
      </c>
      <c r="C5" s="3" t="str">
        <v>บริษัท หลักทรัพย์ กรุงศรี พัฒนสิน จำกัด (มหาชน)</v>
      </c>
    </row>
    <row r="6" spans="1:3">
      <c r="A6" s="6" t="s">
        <v>169</v>
      </c>
      <c r="C6" s="3" t="str">
        <v>บริษัท หลักทรัพย์ กสิกรไทย จำกัด (มหาชน)</v>
      </c>
    </row>
    <row r="7" spans="1:3">
      <c r="A7" s="6" t="s">
        <v>170</v>
      </c>
      <c r="C7" s="3" t="str">
        <v>บริษัท หลักทรัพย์ เกียรตินาคินภัทร จำกัด (มหาชน)</v>
      </c>
    </row>
    <row r="8" spans="1:3">
      <c r="A8" s="6" t="s">
        <v>171</v>
      </c>
      <c r="C8" s="3" t="str">
        <v>บริษัท หลักทรัพย์ เคเคพี ไดม์ จำกัด</v>
      </c>
    </row>
    <row r="9" spans="1:3">
      <c r="A9" s="6" t="s">
        <v>172</v>
      </c>
      <c r="C9" s="3" t="str">
        <v>บริษัท หลักทรัพย์ เคพีเอ็ม จำกัด</v>
      </c>
    </row>
    <row r="10" spans="1:3">
      <c r="A10" s="6" t="s">
        <v>230</v>
      </c>
      <c r="C10" s="3" t="str">
        <v>บริษัท หลักทรัพย์ ซีจีเอส อินเตอร์เนชั่นแนล (ประเทศไทย) จำกัด</v>
      </c>
    </row>
    <row r="11" spans="1:3">
      <c r="A11" s="7" t="s">
        <v>173</v>
      </c>
      <c r="C11" s="3" t="str">
        <v>บริษัท หลักทรัพย์ ดาโอ (ประเทศไทย) จำกัด (มหาชน)</v>
      </c>
    </row>
    <row r="12" spans="1:3">
      <c r="A12" s="6" t="s">
        <v>174</v>
      </c>
      <c r="C12" s="3" t="str">
        <v>บริษัท หลักทรัพย์ ไทยพาณิชย์ จูเลียส แบร์ จำกัด</v>
      </c>
    </row>
    <row r="13" spans="1:3">
      <c r="A13" s="6" t="s">
        <v>175</v>
      </c>
      <c r="C13" s="3" t="str">
        <v>บริษัท หลักทรัพย์ บลูเบลล์ จำกัด</v>
      </c>
    </row>
    <row r="14" spans="1:3">
      <c r="A14" s="6" t="s">
        <v>176</v>
      </c>
      <c r="C14" s="3" t="str">
        <v>บริษัท หลักทรัพย์ ไพน์ เวลท์ โซลูชั่น จำกัด</v>
      </c>
    </row>
    <row r="15" spans="1:3">
      <c r="A15" s="6" t="s">
        <v>177</v>
      </c>
      <c r="C15" s="3" t="str">
        <v>บริษัท หลักทรัพย์ ลิเบอเรเตอร์ จำกัด</v>
      </c>
    </row>
    <row r="16" spans="1:3">
      <c r="A16" s="6" t="s">
        <v>178</v>
      </c>
      <c r="C16" s="3" t="str">
        <v>บริษัท หลักทรัพย์ แลนด์ แอนด์ เฮ้าส์ จำกัด (มหาชน)</v>
      </c>
    </row>
    <row r="17" spans="1:3">
      <c r="A17" s="6" t="s">
        <v>179</v>
      </c>
      <c r="C17" s="3" t="str">
        <v>บริษัท หลักทรัพย์ เว็ลธ์ เมจิก จำกัด</v>
      </c>
    </row>
    <row r="18" spans="1:3">
      <c r="A18" s="6" t="s">
        <v>180</v>
      </c>
      <c r="C18" s="3" t="str">
        <v>บริษัท หลักทรัพย์ สยามเวลธ์ จำกัด</v>
      </c>
    </row>
    <row r="19" spans="1:3">
      <c r="A19" s="6" t="s">
        <v>182</v>
      </c>
      <c r="C19" s="3" t="str">
        <v>บริษัท หลักทรัพย์ เอเซีย พลัส จำกัด</v>
      </c>
    </row>
    <row r="20" spans="1:3">
      <c r="A20" s="6" t="s">
        <v>183</v>
      </c>
      <c r="C20" s="3" t="str">
        <v>บริษัท หลักทรัพย์ เอเอสแอล จำกัด</v>
      </c>
    </row>
    <row r="21" spans="1:3">
      <c r="A21" s="6" t="s">
        <v>184</v>
      </c>
      <c r="C21" s="3" t="str">
        <v>บริษัท หลักทรัพย์ แอลจีที (ประเทศไทย) จำกัด</v>
      </c>
    </row>
    <row r="22" spans="1:3">
      <c r="A22" s="6" t="s">
        <v>231</v>
      </c>
      <c r="C22" s="3" t="str">
        <v>บริษัท หลักทรัพย์ กรุงศรี จำกัด (มหาชน)</v>
      </c>
    </row>
    <row r="23" spans="1:3">
      <c r="A23" s="6" t="s">
        <v>232</v>
      </c>
      <c r="C23" s="3" t="str">
        <v>บริษัท หลักทรัพย์ โกลเบล็ก จำกัด</v>
      </c>
    </row>
    <row r="24" spans="1:3">
      <c r="A24" s="6" t="s">
        <v>233</v>
      </c>
      <c r="C24" s="3" t="str">
        <v>บริษัท หลักทรัพย์ คิงส์ฟอร์ด จำกัด (มหาชน)</v>
      </c>
    </row>
    <row r="25" spans="1:3">
      <c r="A25" s="6" t="s">
        <v>234</v>
      </c>
      <c r="C25" s="3" t="str">
        <v>บริษัท หลักทรัพย์ เคจีไอ (ประเทศไทย) จำกัด (มหาชน)</v>
      </c>
    </row>
    <row r="26" spans="1:3">
      <c r="A26" s="6" t="s">
        <v>235</v>
      </c>
      <c r="C26" s="3" t="str">
        <v>บริษัท หลักทรัพย์ จีเอ็มโอ-แซด คอม (ประเทศไทย) จำกัด (มหาชน)</v>
      </c>
    </row>
    <row r="27" spans="1:3">
      <c r="A27" s="6" t="s">
        <v>236</v>
      </c>
      <c r="C27" s="3" t="str">
        <v>บริษัท หลักทรัพย์ เจพีมอร์แกน (ประเทศไทย) จำกัด</v>
      </c>
    </row>
    <row r="28" spans="1:3">
      <c r="A28" s="6" t="s">
        <v>237</v>
      </c>
      <c r="C28" s="3" t="str">
        <v>บริษัท หลักทรัพย์ ซิตี้คอร์ป (ประเทศไทย) จำกัด</v>
      </c>
    </row>
    <row r="29" spans="1:3">
      <c r="A29" s="6" t="s">
        <v>238</v>
      </c>
      <c r="C29" s="3" t="str">
        <v>บริษัท หลักทรัพย์ ซี แอล เอส เอ (ประเทศไทย) จำกัด</v>
      </c>
    </row>
    <row r="30" spans="1:3">
      <c r="A30" s="6" t="s">
        <v>239</v>
      </c>
      <c r="C30" s="3" t="str">
        <v>บริษัท หลักทรัพย์ ดีบีเอส วิคเคอร์ส (ประเทศไทย) จำกัด</v>
      </c>
    </row>
    <row r="31" spans="1:3">
      <c r="A31" s="6" t="s">
        <v>240</v>
      </c>
      <c r="C31" s="3" t="str">
        <v>บริษัท หลักทรัพย์ ทรีนีตี้ จำกัด</v>
      </c>
    </row>
    <row r="32" spans="1:3">
      <c r="A32" s="6" t="s">
        <v>241</v>
      </c>
      <c r="C32" s="3" t="str">
        <v>บริษัท หลักทรัพย์ ทิสโก้ จำกัด</v>
      </c>
    </row>
    <row r="33" spans="1:3">
      <c r="A33" s="6" t="s">
        <v>242</v>
      </c>
      <c r="C33" s="3" t="str">
        <v>บริษัท หลักทรัพย์ ธนชาต จำกัด (มหาชน)</v>
      </c>
    </row>
    <row r="34" spans="1:3">
      <c r="A34" s="6" t="s">
        <v>243</v>
      </c>
      <c r="C34" s="3" t="str">
        <v>บริษัท หลักทรัพย์ ธนชาต เวลธ์ จำกัด</v>
      </c>
    </row>
    <row r="35" spans="1:3">
      <c r="A35" s="6" t="s">
        <v>244</v>
      </c>
      <c r="C35" s="3" t="str">
        <v>บริษัท หลักทรัพย์ บัวหลวง จำกัด (มหาชน)</v>
      </c>
    </row>
    <row r="36" spans="1:3">
      <c r="A36" s="6" t="s">
        <v>245</v>
      </c>
      <c r="C36" s="3" t="str">
        <v>บริษัท หลักทรัพย์ บียอนด์ จำกัด (มหาชน)</v>
      </c>
    </row>
    <row r="37" spans="1:3">
      <c r="A37" s="6" t="s">
        <v>246</v>
      </c>
      <c r="C37" s="3" t="str">
        <v>บริษัท หลักทรัพย์ บีเอ็นพี พารีบาส์ (ประเทศไทย) จำกัด</v>
      </c>
    </row>
    <row r="38" spans="1:3">
      <c r="A38" s="6" t="s">
        <v>247</v>
      </c>
      <c r="C38" s="3" t="str">
        <v>บริษัท หลักทรัพย์ พาย จำกัด (มหาชน)</v>
      </c>
    </row>
    <row r="39" spans="1:3">
      <c r="A39" s="6" t="s">
        <v>248</v>
      </c>
      <c r="C39" s="3" t="str">
        <v>บริษัท หลักทรัพย์ เพื่อธุรกิจหลักทรัพย์ จำกัด (มหาชน)</v>
      </c>
    </row>
    <row r="40" spans="1:3">
      <c r="A40" s="6" t="s">
        <v>249</v>
      </c>
      <c r="C40" s="3" t="str">
        <v>บริษัท หลักทรัพย์ ฟินันซ่า จำกัด</v>
      </c>
    </row>
    <row r="41" spans="1:3">
      <c r="A41" s="6" t="s">
        <v>250</v>
      </c>
      <c r="C41" s="3" t="str">
        <v>บริษัท หลักทรัพย์ ฟินันเซีย ไซรัส จำกัด (มหาชน)</v>
      </c>
    </row>
    <row r="42" spans="1:3">
      <c r="A42" s="6" t="s">
        <v>251</v>
      </c>
      <c r="C42" s="3" t="str">
        <v>บริษัท หลักทรัพย์ ฟิลลิป (ประเทศไทย) จำกัด (มหาชน)</v>
      </c>
    </row>
    <row r="43" spans="1:3">
      <c r="A43" s="6" t="s">
        <v>252</v>
      </c>
      <c r="C43" s="3" t="str">
        <v>บริษัท หลักทรัพย์ เมย์แบงก์ (ประเทศไทย) จำกัด (มหาชน)</v>
      </c>
    </row>
    <row r="44" spans="1:3">
      <c r="A44" s="6" t="s">
        <v>253</v>
      </c>
      <c r="C44" s="3" t="str">
        <v>บริษัท หลักทรัพย์ เมอร์ชั่น พาร์ทเนอร์ จำกัด (มหาชน)</v>
      </c>
    </row>
    <row r="45" spans="1:3">
      <c r="A45" s="6" t="s">
        <v>254</v>
      </c>
      <c r="C45" s="3" t="str">
        <v>บริษัท หลักทรัพย์ แมคควอรี (ประเทศไทย) จำกัด</v>
      </c>
    </row>
    <row r="46" spans="1:3">
      <c r="A46" s="6" t="s">
        <v>255</v>
      </c>
      <c r="C46" s="3" t="str">
        <v>บริษัท หลักทรัพย์ ยูบีเอส (ประเทศไทย) จำกัด</v>
      </c>
    </row>
    <row r="47" spans="1:3">
      <c r="A47" s="6" t="s">
        <v>256</v>
      </c>
      <c r="C47" s="3" t="str">
        <v>บริษัท หลักทรัพย์ ยูโอบี เคย์เฮียน (ประเทศไทย) จำกัด (มหาชน)</v>
      </c>
    </row>
    <row r="48" spans="1:3">
      <c r="A48" s="6" t="s">
        <v>257</v>
      </c>
      <c r="C48" s="3" t="str">
        <v>บริษัท หลักทรัพย์ วีบูลล์ (ประเทศไทย) จำกัด</v>
      </c>
    </row>
    <row r="49" spans="1:3">
      <c r="A49" s="6" t="s">
        <v>258</v>
      </c>
      <c r="C49" s="3" t="str">
        <v>บริษัท หลักทรัพย์ หยวนต้า (ประเทศไทย) จำกัด</v>
      </c>
    </row>
    <row r="50" spans="1:3">
      <c r="A50" s="6" t="s">
        <v>259</v>
      </c>
      <c r="C50" s="3" t="str">
        <v>บริษัท หลักทรัพย์ อาร์เอชบี (ประเทศไทย) จำกัด (มหาชน)</v>
      </c>
    </row>
    <row r="51" spans="1:3">
      <c r="A51" s="6" t="s">
        <v>260</v>
      </c>
      <c r="C51" s="3" t="str">
        <v>บริษัท หลักทรัพย์ เอสบีไอ ไทย ออนไลน์ จำกัด</v>
      </c>
    </row>
    <row r="52" spans="1:3">
      <c r="A52" s="6" t="s">
        <v>261</v>
      </c>
      <c r="C52" s="3" t="str">
        <v>บริษัท หลักทรัพย์ ไอร่า จำกัด (มหาชน)</v>
      </c>
    </row>
    <row r="53" spans="1:3">
      <c r="A53" s="6" t="s">
        <v>200</v>
      </c>
      <c r="C53" s="3" t="str">
        <v>บริษัท ฮั่วเซ่งเฮง โกลด์ ฟิวเจอร์ส จำกัด</v>
      </c>
    </row>
    <row r="54" spans="1:3">
      <c r="A54" s="6" t="s">
        <v>262</v>
      </c>
      <c r="C54" s="3" t="str">
        <v>บริษัท หลักทรัพย์ที่ปรึกษาการลงทุน คลาสสิก ออสสิริส จำกัด</v>
      </c>
    </row>
    <row r="55" spans="1:3">
      <c r="A55" s="6" t="s">
        <v>263</v>
      </c>
      <c r="C55" s="3" t="str">
        <v>บริษัท หลักทรัพย์ ไอ วี โกลบอล จำกัด (มหาชน)</v>
      </c>
    </row>
    <row r="56" spans="1:3">
      <c r="A56" s="6" t="s">
        <v>185</v>
      </c>
      <c r="C56" s="3" t="str">
        <v>บริษัท หลักทรัพย์จัดการกองทุน วรรณ จำกัด</v>
      </c>
    </row>
    <row r="57" spans="1:3">
      <c r="A57" s="6" t="s">
        <v>264</v>
      </c>
      <c r="C57" s="3" t="str">
        <v>บริษัท หลักทรัพย์จัดการกองทุน กรุงไทย จำกัด (มหาชน)</v>
      </c>
    </row>
    <row r="58" spans="1:3">
      <c r="A58" s="6" t="s">
        <v>265</v>
      </c>
      <c r="C58" s="3" t="str">
        <v>บริษัท หลักทรัพย์จัดการกองทุน กรุงศรี จำกัด</v>
      </c>
    </row>
    <row r="59" spans="1:3">
      <c r="A59" s="6" t="s">
        <v>266</v>
      </c>
      <c r="C59" s="3" t="str">
        <v>บริษัท หลักทรัพย์จัดการกองทุน กสิกรไทย จำกัด</v>
      </c>
    </row>
    <row r="60" spans="1:3">
      <c r="A60" s="6" t="s">
        <v>267</v>
      </c>
      <c r="C60" s="3" t="str">
        <v>บริษัท หลักทรัพย์จัดการกองทุน การ์เดียนแคปิตอล จำกัด</v>
      </c>
    </row>
    <row r="61" spans="1:3">
      <c r="A61" s="6" t="s">
        <v>268</v>
      </c>
      <c r="C61" s="3" t="str">
        <v>บริษัท หลักทรัพย์จัดการกองทุน เกียรตินาคินภัทร จำกัด</v>
      </c>
    </row>
    <row r="62" spans="1:3">
      <c r="A62" s="6" t="s">
        <v>269</v>
      </c>
      <c r="C62" s="3" t="str">
        <v>บริษัท หลักทรัพย์จัดการกองทุน เคดับบลิวไอ จำกัด</v>
      </c>
    </row>
    <row r="63" spans="1:3">
      <c r="A63" s="6" t="s">
        <v>270</v>
      </c>
      <c r="C63" s="3" t="str">
        <v>บริษัท หลักทรัพย์จัดการกองทุน จัสท์ จำกัด</v>
      </c>
    </row>
    <row r="64" spans="1:3">
      <c r="A64" s="6" t="s">
        <v>271</v>
      </c>
      <c r="C64" s="3" t="str">
        <v>บริษัท หลักทรัพย์จัดการกองทุน จิตตะ เวลธ์ จำกัด</v>
      </c>
    </row>
    <row r="65" spans="1:3">
      <c r="A65" s="6" t="s">
        <v>272</v>
      </c>
      <c r="C65" s="3" t="str">
        <v>บริษัท หลักทรัพย์จัดการกองทุน ซาวาคามิ (ประเทศไทย) จำกัด</v>
      </c>
    </row>
    <row r="66" spans="1:3">
      <c r="A66" s="6" t="s">
        <v>273</v>
      </c>
      <c r="C66" s="3" t="str">
        <v>บริษัท หลักทรัพย์จัดการกองทุน ดาโอ จำกัด</v>
      </c>
    </row>
    <row r="67" spans="1:3">
      <c r="A67" s="6" t="s">
        <v>274</v>
      </c>
      <c r="C67" s="3" t="str">
        <v>บริษัท หลักทรัพย์จัดการกองทุน เดนาลี เพรสทีจ จำกัด</v>
      </c>
    </row>
    <row r="68" spans="1:3">
      <c r="A68" s="6" t="s">
        <v>275</v>
      </c>
      <c r="C68" s="3" t="str">
        <v>บริษัท หลักทรัพย์จัดการกองทุน ทาลิส จำกัด</v>
      </c>
    </row>
    <row r="69" spans="1:3">
      <c r="A69" s="6" t="s">
        <v>276</v>
      </c>
      <c r="C69" s="3" t="str">
        <v>บริษัท หลักทรัพย์จัดการกองทุน ทิสโก้ จำกัด</v>
      </c>
    </row>
    <row r="70" spans="1:3">
      <c r="A70" s="6" t="s">
        <v>277</v>
      </c>
      <c r="C70" s="3" t="str">
        <v>บริษัท หลักทรัพย์จัดการกองทุน ไทยพาณิชย์ จำกัด</v>
      </c>
    </row>
    <row r="71" spans="1:3">
      <c r="A71" s="6" t="s">
        <v>278</v>
      </c>
      <c r="C71" s="3" t="str">
        <v>บริษัท หลักทรัพย์จัดการกองทุน บางกอกแคปปิตอล จำกัด</v>
      </c>
    </row>
    <row r="72" spans="1:3">
      <c r="A72" s="6" t="s">
        <v>279</v>
      </c>
      <c r="C72" s="3" t="str">
        <v>บริษัท หลักทรัพย์จัดการกองทุน พรินซิเพิล จำกัด</v>
      </c>
    </row>
    <row r="73" spans="1:3">
      <c r="A73" s="6" t="s">
        <v>280</v>
      </c>
      <c r="C73" s="3" t="str">
        <v>บริษัท หลักทรัพย์จัดการกองทุน เมธา จำกัด</v>
      </c>
    </row>
    <row r="74" spans="1:3">
      <c r="A74" s="6" t="s">
        <v>281</v>
      </c>
      <c r="C74" s="3" t="str">
        <v>บริษัท หลักทรัพย์จัดการกองทุน เมอร์ชั่น พาร์ทเนอร์ จำกัด</v>
      </c>
    </row>
    <row r="75" spans="1:3">
      <c r="A75" s="6" t="s">
        <v>282</v>
      </c>
      <c r="C75" s="3" t="str">
        <v>บริษัท หลักทรัพย์จัดการกองทุน ยูโอบี (ประเทศไทย) จำกัด</v>
      </c>
    </row>
    <row r="76" spans="1:3">
      <c r="A76" s="6" t="s">
        <v>283</v>
      </c>
      <c r="C76" s="3" t="str">
        <v>บริษัท หลักทรัพย์จัดการกองทุน รวมบัวหลวง จำกัด</v>
      </c>
    </row>
    <row r="77" spans="1:3">
      <c r="A77" s="6" t="s">
        <v>284</v>
      </c>
      <c r="C77" s="3" t="str">
        <v>บริษัท หลักทรัพย์จัดการกองทุน รวมฟิลลิป จำกัด</v>
      </c>
    </row>
    <row r="78" spans="1:3">
      <c r="A78" s="6" t="s">
        <v>285</v>
      </c>
      <c r="C78" s="3" t="str">
        <v>บริษัท หลักทรัพย์จัดการกองทุน ลีฟแคปปิตอล จำกัด</v>
      </c>
    </row>
    <row r="79" spans="1:3">
      <c r="A79" s="6" t="s">
        <v>286</v>
      </c>
      <c r="C79" s="3" t="str">
        <v>บริษัท หลักทรัพย์จัดการกองทุน แลนด์ แอนด์ เฮ้าส์ จำกัด</v>
      </c>
    </row>
    <row r="80" spans="1:3">
      <c r="A80" s="6" t="s">
        <v>287</v>
      </c>
      <c r="C80" s="3" t="str">
        <v>บริษัท หลักทรัพย์จัดการกองทุน สแทชอเวย์ (ประเทศไทย) จำกัด</v>
      </c>
    </row>
    <row r="81" spans="1:3">
      <c r="A81" s="6" t="s">
        <v>288</v>
      </c>
      <c r="C81" s="3" t="str">
        <v>บริษัท หลักทรัพย์จัดการกองทุน อเบอร์ดีน (ประเทศไทย) จำกัด</v>
      </c>
    </row>
    <row r="82" spans="1:3">
      <c r="A82" s="6" t="s">
        <v>289</v>
      </c>
      <c r="C82" s="3" t="str">
        <v>บริษัท หลักทรัพย์จัดการกองทุน อีสท์สปริง (ประเทศไทย) จำกัด</v>
      </c>
    </row>
    <row r="83" spans="1:3">
      <c r="A83" s="6" t="s">
        <v>290</v>
      </c>
      <c r="C83" s="3" t="str">
        <v>บริษัท หลักทรัพย์จัดการกองทุน เอ็กซ์สปริง จำกัด</v>
      </c>
    </row>
    <row r="84" spans="1:3">
      <c r="A84" s="6" t="s">
        <v>291</v>
      </c>
      <c r="C84" s="3" t="str">
        <v>บริษัท หลักทรัพย์จัดการกองทุน เอ็มเอฟซี จำกัด (มหาชน)</v>
      </c>
    </row>
    <row r="85" spans="1:3">
      <c r="A85" s="6" t="s">
        <v>292</v>
      </c>
      <c r="C85" s="3" t="str">
        <v>บริษัท หลักทรัพย์จัดการกองทุน เอไอเอ (ประเทศไทย) จำกัด</v>
      </c>
    </row>
    <row r="86" spans="1:3">
      <c r="A86" s="6" t="s">
        <v>293</v>
      </c>
      <c r="C86" s="3" t="str">
        <v>บริษัท หลักทรัพย์จัดการกองทุน แอสเซท พลัส จำกัด</v>
      </c>
    </row>
    <row r="87" spans="1:3">
      <c r="A87" s="6" t="s">
        <v>294</v>
      </c>
      <c r="C87" s="3" t="str">
        <v>บริษัท หลักทรัพย์จัดการกองทุน ไอร่า จำกัด</v>
      </c>
    </row>
    <row r="88" spans="1:3">
      <c r="A88" s="6" t="s">
        <v>295</v>
      </c>
      <c r="C88" s="3" t="str">
        <v>ธนาคาร เจพีมอร์แกน เชส สาขากรุงเทพฯ</v>
      </c>
    </row>
    <row r="89" spans="1:3">
      <c r="A89" s="6" t="s">
        <v>296</v>
      </c>
      <c r="C89" s="3" t="str">
        <v>ธนาคาร ดอยซ์แบงก์</v>
      </c>
    </row>
    <row r="90" spans="1:3">
      <c r="A90" s="6" t="s">
        <v>297</v>
      </c>
      <c r="C90" s="3" t="str">
        <v>ธนาคาร บีเอ็นพี พารีบาส์ สาขากรุงเทพฯ</v>
      </c>
    </row>
    <row r="91" spans="1:3">
      <c r="A91" s="6" t="s">
        <v>298</v>
      </c>
      <c r="C91" s="3" t="str">
        <v>ธนาคาร สแตนดาร์ดชาร์เตอร์ด (ไทย) จำกัด (มหาชน)</v>
      </c>
    </row>
    <row r="92" spans="1:3">
      <c r="A92" s="6" t="s">
        <v>299</v>
      </c>
      <c r="C92" s="3" t="str">
        <v>ธนาคาร แห่งอเมริกา เนชั่นแนล แอสโซซิเอชั่น</v>
      </c>
    </row>
    <row r="93" spans="1:3">
      <c r="A93" s="6" t="s">
        <v>300</v>
      </c>
      <c r="C93" s="3" t="str">
        <v>ธนาคาร กรุงเทพ จำกัด (มหาชน)</v>
      </c>
    </row>
    <row r="94" spans="1:3">
      <c r="A94" s="6" t="s">
        <v>301</v>
      </c>
      <c r="C94" s="3" t="str">
        <v>ธนาคาร กรุงไทย จำกัด (มหาชน)</v>
      </c>
    </row>
    <row r="95" spans="1:3">
      <c r="A95" s="6" t="s">
        <v>302</v>
      </c>
      <c r="C95" s="3" t="str">
        <v>ธนาคาร กรุงศรีอยุธยา จำกัด (มหาชน)</v>
      </c>
    </row>
    <row r="96" spans="1:3">
      <c r="A96" s="6" t="s">
        <v>303</v>
      </c>
      <c r="C96" s="3" t="str">
        <v>ธนาคาร กสิกรไทย จำกัด (มหาชน)</v>
      </c>
    </row>
    <row r="97" spans="1:3">
      <c r="A97" s="6" t="s">
        <v>304</v>
      </c>
      <c r="C97" s="3" t="str">
        <v>ธนาคาร เกียรตินาคินภัทร จำกัด (มหาชน)</v>
      </c>
    </row>
    <row r="98" spans="1:3">
      <c r="A98" s="6" t="s">
        <v>305</v>
      </c>
      <c r="C98" s="3" t="str">
        <v>ธนาคาร ซิตี้แบงก์ เอ็น. เอ.</v>
      </c>
    </row>
    <row r="99" spans="1:3">
      <c r="A99" s="6" t="s">
        <v>306</v>
      </c>
      <c r="C99" s="3" t="str">
        <v>ธนาคาร ซีไอเอ็มบี ไทย จำกัด (มหาชน)</v>
      </c>
    </row>
    <row r="100" spans="1:3">
      <c r="A100" s="6" t="s">
        <v>307</v>
      </c>
      <c r="C100" s="3" t="str">
        <v>ธนาคาร ทหารไทยธนชาต จำกัด (มหาชน)</v>
      </c>
    </row>
    <row r="101" spans="1:3">
      <c r="A101" s="6" t="s">
        <v>308</v>
      </c>
      <c r="C101" s="3" t="str">
        <v>ธนาคาร ทิสโก้ จำกัด (มหาชน)</v>
      </c>
    </row>
    <row r="102" spans="1:3">
      <c r="A102" s="6" t="s">
        <v>309</v>
      </c>
      <c r="C102" s="3" t="str">
        <v>ธนาคาร ไทยเครดิต จำกัด (มหาชน)</v>
      </c>
    </row>
    <row r="103" spans="1:3">
      <c r="A103" s="6" t="s">
        <v>310</v>
      </c>
      <c r="C103" s="3" t="str">
        <v>ธนาคาร ไทยพาณิชย์ จำกัด (มหาชน)</v>
      </c>
    </row>
    <row r="104" spans="1:3">
      <c r="A104" s="6" t="s">
        <v>311</v>
      </c>
      <c r="C104" s="3" t="str">
        <v>ธนาคาร ยูโอบี จำกัด (มหาชน)</v>
      </c>
    </row>
    <row r="105" spans="1:3">
      <c r="A105" s="6" t="s">
        <v>312</v>
      </c>
      <c r="C105" s="3" t="str">
        <v>ธนาคาร แลนด์ แอนด์ เฮ้าส์ จำกัด (มหาชน)</v>
      </c>
    </row>
    <row r="106" spans="1:3">
      <c r="A106" s="6" t="s">
        <v>313</v>
      </c>
      <c r="C106" s="3" t="str">
        <v>ธนาคาร ออมสิน</v>
      </c>
    </row>
    <row r="107" spans="1:3">
      <c r="A107" s="6" t="s">
        <v>314</v>
      </c>
      <c r="C107" s="3" t="str">
        <v>ธนาคาร ไอซีบีซี (ไทย) จำกัด (มหาชน)</v>
      </c>
    </row>
    <row r="108" spans="1:3">
      <c r="A108" s="6" t="s">
        <v>315</v>
      </c>
      <c r="C108" s="3" t="str">
        <v>ธนาคาร ฮ่องกงและเซี่ยงไฮ้แบงกิ้งคอร์ปอเรชั่น จำกัด</v>
      </c>
    </row>
    <row r="109" spans="1:3">
      <c r="A109" s="6" t="s">
        <v>135</v>
      </c>
      <c r="C109" s="3" t="str">
        <v>บริษัท กรุงเทพประกันชีวิต จำกัด (มหาชน)</v>
      </c>
    </row>
    <row r="110" spans="1:3">
      <c r="A110" s="6" t="s">
        <v>136</v>
      </c>
      <c r="C110" s="3" t="str">
        <v>บริษัท กรุงไทย-แอกซ่า ประกันชีวิต จำกัด (มหาชน)</v>
      </c>
    </row>
    <row r="111" spans="1:3">
      <c r="A111" s="6" t="s">
        <v>140</v>
      </c>
      <c r="C111" s="3" t="str">
        <v>บริษัท เคดับบลิวไอ ประกันชีวิต จำกัด (มหาชน)</v>
      </c>
    </row>
    <row r="112" spans="1:3">
      <c r="A112" s="6" t="s">
        <v>141</v>
      </c>
      <c r="C112" s="3" t="str">
        <v>บริษัท เจนเนอราลี่ ประกันชีวิต (ไทยแลนด์) จำกัด (มหาชน)</v>
      </c>
    </row>
    <row r="113" spans="1:3">
      <c r="A113" s="6" t="s">
        <v>145</v>
      </c>
      <c r="C113" s="3" t="str">
        <v>บริษัท โตเกียวมารีนประกันชีวิต (ประเทศไทย) จำกัด (มหาชน)</v>
      </c>
    </row>
    <row r="114" spans="1:3">
      <c r="A114" s="6" t="s">
        <v>148</v>
      </c>
      <c r="C114" s="3" t="str">
        <v>บริษัท ไทยประกันชีวิต จำกัด (มหาชน)</v>
      </c>
    </row>
    <row r="115" spans="1:3">
      <c r="A115" s="6" t="s">
        <v>149</v>
      </c>
      <c r="C115" s="3" t="str">
        <v>บริษัท ไทยสมุทรประกันชีวิต จำกัด (มหาชน)</v>
      </c>
    </row>
    <row r="116" spans="1:3">
      <c r="A116" s="6" t="s">
        <v>153</v>
      </c>
      <c r="C116" s="3" t="str">
        <v>บริษัท พรูเด็นเชียล ประกันชีวิต (ประเทศไทย) จำกัด (มหาชน)</v>
      </c>
    </row>
    <row r="117" spans="1:3">
      <c r="A117" s="6" t="s">
        <v>156</v>
      </c>
      <c r="C117" s="3" t="str">
        <v>บริษัท ฟิลลิปประกันชีวิต จำกัด (มหาชน)</v>
      </c>
    </row>
    <row r="118" spans="1:3">
      <c r="A118" s="6" t="s">
        <v>159</v>
      </c>
      <c r="C118" s="3" t="str">
        <v>บริษัท เมืองไทยประกันชีวิต จำกัด (มหาชน)</v>
      </c>
    </row>
    <row r="119" spans="1:3">
      <c r="A119" s="6" t="s">
        <v>161</v>
      </c>
      <c r="C119" s="3" t="str">
        <v>บริษัท แรบบิท ประกันชีวิต จำกัด (มหาชน)</v>
      </c>
    </row>
    <row r="120" spans="1:3">
      <c r="A120" s="6" t="s">
        <v>187</v>
      </c>
      <c r="C120" s="3" t="str">
        <v>บริษัท หลักทรัพย์นายหน้าซื้อขายหน่วยลงทุน ยูเนี่ยน เว็ลธ์ จำกัด</v>
      </c>
    </row>
    <row r="121" spans="1:3">
      <c r="A121" s="6" t="s">
        <v>188</v>
      </c>
      <c r="C121" s="3" t="str">
        <v>บริษัท หลักทรัพย์นายหน้าซื้อขายหน่วยลงทุน โรโบเวลธ์ จำกัด</v>
      </c>
    </row>
    <row r="122" spans="1:3">
      <c r="A122" s="6" t="s">
        <v>189</v>
      </c>
      <c r="C122" s="3" t="str">
        <v>บริษัท หลักทรัพย์นายหน้าซื้อขายหน่วยลงทุน เวลธ์ คอนเซปท์ จำกัด</v>
      </c>
    </row>
    <row r="123" spans="1:3">
      <c r="A123" s="6" t="s">
        <v>190</v>
      </c>
      <c r="C123" s="3" t="str">
        <v>บริษัท หลักทรัพย์นายหน้าซื้อขายหน่วยลงทุน แอสเซนด์ เวลธ์ จำกัด</v>
      </c>
    </row>
    <row r="124" spans="1:3">
      <c r="A124" s="6" t="s">
        <v>316</v>
      </c>
      <c r="C124" s="3" t="str">
        <v>บริษัท หลักทรัพย์นายหน้าซื้อขายหน่วยลงทุน เทรเชอริสต์ จำกัด</v>
      </c>
    </row>
    <row r="125" spans="1:3">
      <c r="A125" s="6" t="s">
        <v>317</v>
      </c>
      <c r="C125" s="3" t="str">
        <v>บริษัท หลักทรัพย์นายหน้าซื้อขายหน่วยลงทุน ฟินโนมีนา จำกัด</v>
      </c>
    </row>
    <row r="126" spans="1:3">
      <c r="A126" s="6" t="s">
        <v>318</v>
      </c>
      <c r="C126" s="3" t="str">
        <v>บริษัท หลักทรัพย์นายหน้าซื้อขายหน่วยลงทุน ไฟแนนเชียล ลิงค์ จำกัด</v>
      </c>
    </row>
    <row r="127" spans="1:3">
      <c r="A127" s="6" t="s">
        <v>319</v>
      </c>
      <c r="C127" s="3" t="str">
        <v>บริษัท หลักทรัพย์นายหน้าซื้อขายหน่วยลงทุน เวลท์ รีพับบลิค จำกัด</v>
      </c>
    </row>
    <row r="128" spans="1:3">
      <c r="A128" s="6" t="s">
        <v>320</v>
      </c>
      <c r="C128" s="3" t="str">
        <v>บริษัท หลักทรัพย์นายหน้าซื้อขายหน่วยลงทุน เวลธ์ เซอร์ติฟายด์ จำกัด</v>
      </c>
    </row>
    <row r="129" spans="1:3">
      <c r="A129" s="6" t="s">
        <v>321</v>
      </c>
      <c r="C129" s="3" t="str">
        <v>บริษัท หลักทรัพย์นายหน้าซื้อขายหน่วยลงทุน อมุนดิ (ประเทศไทย) จำกัด</v>
      </c>
    </row>
    <row r="130" spans="1:3">
      <c r="A130" s="6" t="s">
        <v>191</v>
      </c>
      <c r="C130" s="3" t="str">
        <v>บริษัท อลิอันซ์ อยุธยา ประกันชีวิต จำกัด (มหาชน)</v>
      </c>
    </row>
    <row r="131" spans="1:3">
      <c r="A131" s="6" t="s">
        <v>196</v>
      </c>
      <c r="C131" s="3" t="str">
        <v>บริษัท เอฟดับบลิวดี ประกันชีวิต จำกัด (มหาชน)</v>
      </c>
    </row>
    <row r="132" spans="1:3">
      <c r="A132" s="6" t="s">
        <v>199</v>
      </c>
      <c r="C132" s="3" t="str">
        <v>บริษัท เอไอเอ จำกัด</v>
      </c>
    </row>
    <row r="133" spans="1:3">
      <c r="A133" s="6" t="s">
        <v>322</v>
      </c>
      <c r="C133" s="3" t="str">
        <v>บริษัท หลักทรัพย์นายหน้าซื้อขายหน่วยลงทุน ฐานเศรษฐกิจ แคปพิตอล จำกัด</v>
      </c>
    </row>
    <row r="134" spans="1:3">
      <c r="A134" s="6" t="s">
        <v>186</v>
      </c>
      <c r="C134" s="3" t="str">
        <v>บริษัท หลักทรัพย์ที่ปรึกษาการลงทุน ฟาร์นัม ตรี จำกัด</v>
      </c>
    </row>
    <row r="135" spans="1:3">
      <c r="A135" s="6" t="s">
        <v>323</v>
      </c>
      <c r="C135" s="3" t="str">
        <v>บริษัท หลักทรัพย์ที่ปรึกษาการลงทุน ควอนตัม เว็ลธ์ จำกัด</v>
      </c>
    </row>
    <row r="136" spans="1:3">
      <c r="A136" s="6" t="s">
        <v>324</v>
      </c>
      <c r="C136" s="3" t="str">
        <v>บริษัท หลักทรัพย์ที่ปรึกษาการลงทุน เครฟเวลลิ่ง แอนด์ เครฟเวลลิ่ง จำกัด</v>
      </c>
    </row>
    <row r="137" spans="1:3">
      <c r="A137" s="6" t="s">
        <v>325</v>
      </c>
      <c r="C137" s="3" t="str">
        <v>บริษัท หลักทรัพย์ที่ปรึกษาการลงทุน ดีพสโคป จำกัด</v>
      </c>
    </row>
    <row r="138" spans="1:3">
      <c r="A138" s="6" t="s">
        <v>326</v>
      </c>
      <c r="C138" s="3" t="str">
        <v>บริษัท หลักทรัพย์ที่ปรึกษาการลงทุน เดฟินิท จำกัด</v>
      </c>
    </row>
    <row r="139" spans="1:3">
      <c r="A139" s="6" t="s">
        <v>327</v>
      </c>
      <c r="C139" s="3" t="str">
        <v>บริษัท หลักทรัพย์ที่ปรึกษาการลงทุน ต้นธารคอร์ปอเรชั่น จำกัด</v>
      </c>
    </row>
    <row r="140" spans="1:3">
      <c r="A140" s="6" t="s">
        <v>328</v>
      </c>
      <c r="C140" s="3" t="str">
        <v>บริษัท หลักทรัพย์ที่ปรึกษาการลงทุน เทรเชอริสต์ จำกัด</v>
      </c>
    </row>
    <row r="141" spans="1:3">
      <c r="A141" s="6" t="s">
        <v>329</v>
      </c>
      <c r="C141" s="3" t="str">
        <v>บริษัท หลักทรัพย์ที่ปรึกษาการลงทุน บี แอนด์ บี ไลฟ์ พาร์ทเนอร์ จำกัด</v>
      </c>
    </row>
    <row r="142" spans="1:3">
      <c r="A142" s="6" t="s">
        <v>330</v>
      </c>
      <c r="C142" s="3" t="str">
        <v>บริษัท หลักทรัพย์ที่ปรึกษาการลงทุน บีเอ็มเค เวลธ์ จำกัด</v>
      </c>
    </row>
    <row r="143" spans="1:3">
      <c r="A143" s="6" t="s">
        <v>331</v>
      </c>
      <c r="C143" s="3" t="str">
        <v>บริษัท หลักทรัพย์ที่ปรึกษาการลงทุน โพรบิท แอดไวซอรี่ จำกัด</v>
      </c>
    </row>
    <row r="144" spans="1:3">
      <c r="A144" s="6" t="s">
        <v>332</v>
      </c>
      <c r="C144" s="3" t="str">
        <v>บริษัท หลักทรัพย์ที่ปรึกษาการลงทุน ฟินน์คอร์ป จำกัด</v>
      </c>
    </row>
    <row r="145" spans="1:3">
      <c r="A145" s="6" t="s">
        <v>333</v>
      </c>
      <c r="C145" s="3" t="str">
        <v>บริษัท หลักทรัพย์ที่ปรึกษาการลงทุน โรโบเวลธ์ จำกัด</v>
      </c>
    </row>
    <row r="146" spans="1:3">
      <c r="A146" s="6" t="s">
        <v>334</v>
      </c>
      <c r="C146" s="3" t="str">
        <v>บริษัท หลักทรัพย์ที่ปรึกษาการลงทุน เวลธ ครีเอชั่น อินเตอร์เนชั่นแนล จำกัด</v>
      </c>
    </row>
    <row r="147" spans="1:3">
      <c r="A147" s="6" t="s">
        <v>335</v>
      </c>
      <c r="C147" s="3" t="str">
        <v>บริษัท หลักทรัพย์ที่ปรึกษาการลงทุน อเวนเจอร์ แพลนเนอร์ จำกัด</v>
      </c>
    </row>
    <row r="148" spans="1:3">
      <c r="A148" s="6" t="s">
        <v>336</v>
      </c>
      <c r="C148" s="3" t="str">
        <v>บริษัท หลักทรัพย์ที่ปรึกษาการลงทุน เอกการลงทุน จำกัด</v>
      </c>
    </row>
    <row r="149" spans="1:3">
      <c r="A149" s="6" t="s">
        <v>337</v>
      </c>
      <c r="C149" s="3" t="str">
        <v>บริษัท หลักทรัพย์ที่ปรึกษาการลงทุน เอฟเอสเอส อินเตอร์เนชั่นแนล จำกัด</v>
      </c>
    </row>
    <row r="150" spans="1:3">
      <c r="A150" s="6" t="s">
        <v>338</v>
      </c>
      <c r="C150" s="3" t="str">
        <v>บริษัท หลักทรัพย์ที่ปรึกษาการลงทุน เอ็มบีเอ็มจี จำกัด</v>
      </c>
    </row>
    <row r="151" spans="1:3">
      <c r="A151" s="6" t="s">
        <v>339</v>
      </c>
      <c r="C151" s="3" t="str">
        <v>บริษัท หลักทรัพย์ที่ปรึกษาการลงทุน ฮิปโป เวลธ์ (ไทยแลนด์) จำกัด</v>
      </c>
    </row>
    <row r="152" spans="1:3">
      <c r="A152" s="6" t="s">
        <v>340</v>
      </c>
      <c r="C152" s="3" t="str">
        <v>บริษัท หลักทรัพย์จัดการกองทุน เอ็น ไพร์ม (ประเทศไทย) จำกัด</v>
      </c>
    </row>
    <row r="153" spans="1:3">
      <c r="A153" s="6" t="s">
        <v>164</v>
      </c>
      <c r="C153" s="3" t="str">
        <v>บริษัท ศูนย์รับฝากหลักทรัพย์ (ประเทศไทย) จำกัด</v>
      </c>
    </row>
    <row r="154" spans="1:3">
      <c r="A154" s="6" t="s">
        <v>144</v>
      </c>
      <c r="C154" s="3" t="str">
        <v>บริษัท ดิจิทัล แอคเซส แพลตฟอร์ม จำกัด</v>
      </c>
    </row>
    <row r="155" spans="1:3">
      <c r="A155" s="6" t="s">
        <v>155</v>
      </c>
      <c r="C155" s="3" t="str">
        <v>บริษัท ฟินเน็ต อินโนเวชั่น เน็ตเวิร์ค จำกัด</v>
      </c>
    </row>
    <row r="156" spans="1:3">
      <c r="A156" s="6" t="s">
        <v>134</v>
      </c>
      <c r="C156" s="3" t="str">
        <v>ตลาดหลักทรัพย์แห่งประเทศไทย</v>
      </c>
    </row>
    <row r="157" spans="1:3">
      <c r="A157" s="6" t="s">
        <v>143</v>
      </c>
      <c r="C157" s="3" t="str">
        <v>บริษัท ดรีมเมคเกอร์ อิควิตี้ คราวด์ฟันดิ้ง จำกัด</v>
      </c>
    </row>
    <row r="158" spans="1:3">
      <c r="A158" s="6" t="s">
        <v>154</v>
      </c>
      <c r="C158" s="3" t="str">
        <v>บริษัท เพียร์ พาวเวอร์ แพลตฟอร์ม จำกัด</v>
      </c>
    </row>
    <row r="159" spans="1:3">
      <c r="A159" s="6" t="s">
        <v>160</v>
      </c>
      <c r="C159" s="3" t="str">
        <v>บริษัท รวมใจไทยสู้ จำกัด</v>
      </c>
    </row>
    <row r="160" spans="1:3">
      <c r="A160" s="6" t="s">
        <v>165</v>
      </c>
      <c r="C160" s="3" t="str">
        <v>บริษัท สยาม วาลิดัส แคปปิตอล จำกัด</v>
      </c>
    </row>
    <row r="161" spans="1:3">
      <c r="A161" s="6" t="s">
        <v>193</v>
      </c>
      <c r="C161" s="3" t="str">
        <v>บริษัท อินเวสทรี (ไทยแลนด์) จำกัด</v>
      </c>
    </row>
    <row r="162" spans="1:3">
      <c r="A162" s="6" t="s">
        <v>197</v>
      </c>
      <c r="C162" s="3" t="str">
        <v>บริษัท เอฟเอส สยาม จำกัด</v>
      </c>
    </row>
    <row r="163" spans="1:3">
      <c r="A163" s="6" t="s">
        <v>341</v>
      </c>
      <c r="C163" s="3" t="str">
        <v>บริษัท 1109 พรอส์เปอร์ จำกัด</v>
      </c>
    </row>
    <row r="164" spans="1:3">
      <c r="A164" s="6" t="s">
        <v>342</v>
      </c>
      <c r="C164" s="3" t="str">
        <v>บริษัท กัลฟ์ ไบแนนซ์ จำกัด</v>
      </c>
    </row>
    <row r="165" spans="1:3">
      <c r="A165" s="6" t="s">
        <v>137</v>
      </c>
      <c r="C165" s="3" t="str">
        <v>บริษัท คริปโตมายด์ แอดไวเซอรี่ จำกัด</v>
      </c>
    </row>
    <row r="166" spans="1:3">
      <c r="A166" s="6" t="s">
        <v>343</v>
      </c>
      <c r="C166" s="3" t="str">
        <v>บริษัท คอยน์ดี จำกัด</v>
      </c>
    </row>
    <row r="167" spans="1:3">
      <c r="A167" s="6" t="s">
        <v>138</v>
      </c>
      <c r="C167" s="3" t="str">
        <v>บริษัท คอยส์ ทีเอช จำกัด</v>
      </c>
    </row>
    <row r="168" spans="1:3">
      <c r="A168" s="6" t="s">
        <v>344</v>
      </c>
      <c r="C168" s="3" t="str">
        <v>บริษัท จีเอ็มโอ-แซด.คอม คริปโทนอมิคซ์ (ประเทศไทย) จำกัด</v>
      </c>
    </row>
    <row r="169" spans="1:3">
      <c r="A169" s="6" t="s">
        <v>142</v>
      </c>
      <c r="C169" s="3" t="str">
        <v>บริษัท ซาโตชิ จำกัด</v>
      </c>
    </row>
    <row r="170" spans="1:3">
      <c r="A170" s="6" t="s">
        <v>150</v>
      </c>
      <c r="C170" s="3" t="str">
        <v>บริษัท บิทคับ ออนไลน์ จำกัด</v>
      </c>
    </row>
    <row r="171" spans="1:3">
      <c r="A171" s="6" t="s">
        <v>151</v>
      </c>
      <c r="C171" s="3" t="str">
        <v>บริษัท บิทาซซ่า จำกัด</v>
      </c>
    </row>
    <row r="172" spans="1:3">
      <c r="A172" s="6" t="s">
        <v>345</v>
      </c>
      <c r="C172" s="3" t="str">
        <v>บริษัท ฟินันเซีย ดิจิทัล แอสเซท จำกัด</v>
      </c>
    </row>
    <row r="173" spans="1:3">
      <c r="A173" s="6" t="s">
        <v>158</v>
      </c>
      <c r="C173" s="3" t="str">
        <v>บริษัท เมอร์เคิล แคปปิตอล จำกัด</v>
      </c>
    </row>
    <row r="174" spans="1:3">
      <c r="A174" s="6" t="s">
        <v>346</v>
      </c>
      <c r="C174" s="3" t="str">
        <v>บริษัท แมกซ์บิท ดิจิทัล แอสเซท จำกัด</v>
      </c>
    </row>
    <row r="175" spans="1:3">
      <c r="A175" s="6" t="s">
        <v>347</v>
      </c>
      <c r="C175" s="3" t="str">
        <v>บริษัท วาฬ เอ็กเชนจ์ จำกัด</v>
      </c>
    </row>
    <row r="176" spans="1:3">
      <c r="A176" s="6" t="s">
        <v>163</v>
      </c>
      <c r="C176" s="3" t="str">
        <v>บริษัท ศูนย์ซื้อขายสินทรัพย์ดิจิทัลไทย จำกัด</v>
      </c>
    </row>
    <row r="177" spans="1:3">
      <c r="A177" s="6" t="s">
        <v>181</v>
      </c>
      <c r="C177" s="3" t="str">
        <v>บริษัท หลักทรัพย์ อินโนเวสท์ เอกซ์ จำกัด</v>
      </c>
    </row>
    <row r="178" spans="1:3">
      <c r="A178" s="6" t="s">
        <v>348</v>
      </c>
      <c r="C178" s="3" t="str">
        <v>บริษัท ออร์บิกซ์ เทรด จำกัด</v>
      </c>
    </row>
    <row r="179" spans="1:3">
      <c r="A179" s="6" t="s">
        <v>192</v>
      </c>
      <c r="C179" s="3" t="str">
        <v>บริษัท อัพบิต เอ็กซ์เชนจ์ (ประเทศไทย) จำกัด</v>
      </c>
    </row>
    <row r="180" spans="1:3">
      <c r="A180" s="8" t="s">
        <v>194</v>
      </c>
      <c r="C180" s="3" t="str">
        <v>บริษัท อีอาร์เอ็กซ์ จำกัด</v>
      </c>
    </row>
    <row r="181" spans="1:3">
      <c r="A181" s="8" t="s">
        <v>195</v>
      </c>
      <c r="C181" s="3" t="str">
        <v>บริษัท เอ็กซ์สปริง ดิจิทัล จำกัด</v>
      </c>
    </row>
    <row r="182" spans="1:3">
      <c r="A182" s="8" t="s">
        <v>162</v>
      </c>
      <c r="C182" s="3" t="str">
        <v>บริษัท วายแอลจี บูลเลี่ยน แอนด์ ฟิวเจอร์ส จำกัด</v>
      </c>
    </row>
    <row r="183" spans="1:3">
      <c r="A183" s="8" t="s">
        <v>198</v>
      </c>
      <c r="C183" s="3" t="str">
        <v>บริษัท เอ็มทีเอส แคปปิตอล จำกัด</v>
      </c>
    </row>
    <row r="184" spans="1:3">
      <c r="A184" s="8" t="s">
        <v>139</v>
      </c>
      <c r="C184" s="3" t="str">
        <v>บริษัท คิวบิกซ์ ดิจิทัล แอสเสท จำกัด</v>
      </c>
    </row>
    <row r="185" spans="1:3">
      <c r="A185" s="8" t="s">
        <v>146</v>
      </c>
      <c r="C185" s="3" t="str">
        <v>บริษัท ที-บ็อกซ์ (ไทยแลนด์) จำกัด</v>
      </c>
    </row>
    <row r="186" spans="1:3">
      <c r="A186" s="8" t="s">
        <v>147</v>
      </c>
      <c r="C186" s="3" t="str">
        <v>บริษัท โทเคน เอกซ์ จำกัด</v>
      </c>
    </row>
    <row r="187" spans="1:3">
      <c r="A187" s="8" t="s">
        <v>152</v>
      </c>
      <c r="C187" s="3" t="str">
        <v>บริษัท บิเธิร์บ จำกัด</v>
      </c>
    </row>
    <row r="188" spans="1:3">
      <c r="A188" s="8" t="s">
        <v>157</v>
      </c>
      <c r="C188" s="3" t="str">
        <v>บริษัท แฟรคชั่น (ประเทศไทย) จำกัด</v>
      </c>
    </row>
    <row r="189" spans="1:3">
      <c r="A189" s="8" t="s">
        <v>349</v>
      </c>
      <c r="C189" s="3" t="str">
        <v>บริษัท ออร์บิกซ์ อินเวสท์ จำกัด</v>
      </c>
    </row>
    <row r="190" spans="1:3">
      <c r="A190" s="8" t="s">
        <v>380</v>
      </c>
      <c r="C190" s="3" t="str">
        <v>บริษัท คริปโตแพลต จำกัด</v>
      </c>
    </row>
    <row r="191" spans="1:3">
      <c r="A191" s="8" t="s">
        <v>381</v>
      </c>
      <c r="C191" s="3" t="str">
        <v>บริษัท ซูวานา ดิจิทัล แอสเซท จำกัด</v>
      </c>
    </row>
    <row r="192" spans="1:3">
      <c r="A192" s="8" t="s">
        <v>382</v>
      </c>
      <c r="C192" s="3" t="str">
        <v>บริษัท บิทคับ พอร์ทอล จำกัด</v>
      </c>
    </row>
    <row r="193" spans="1:3">
      <c r="A193" s="8" t="s">
        <v>383</v>
      </c>
      <c r="C193" s="3" t="str">
        <v>บริษัท หลักทรัพย์อพอลโล่ เวลธ์ จำกัด</v>
      </c>
    </row>
    <row r="194" spans="1:3">
      <c r="A194" s="8" t="s">
        <v>384</v>
      </c>
      <c r="C194" s="3" t="str">
        <v>บริษัท หลักทรัพย์ที่ปรึกษาการลงทุนมีแพลน จำกัด</v>
      </c>
    </row>
    <row r="195" spans="1:3">
      <c r="A195"/>
    </row>
    <row r="196" spans="1:3">
      <c r="A196"/>
    </row>
    <row r="197" spans="1:3">
      <c r="A197"/>
    </row>
    <row r="198" spans="1:3" ht="18.2">
      <c r="A198" s="5"/>
    </row>
    <row r="199" spans="1:3" ht="18.2">
      <c r="A199" s="5"/>
    </row>
    <row r="200" spans="1:3" ht="18.2">
      <c r="A200" s="5"/>
    </row>
    <row r="201" spans="1:3" ht="18.2">
      <c r="A201" s="5"/>
    </row>
    <row r="202" spans="1:3" ht="18.2">
      <c r="A202" s="5"/>
    </row>
    <row r="203" spans="1:3" ht="18.2">
      <c r="A203" s="5"/>
    </row>
    <row r="204" spans="1:3" ht="18.2">
      <c r="A204" s="5"/>
    </row>
    <row r="205" spans="1:3" ht="18.2">
      <c r="A205" s="5"/>
    </row>
    <row r="206" spans="1:3" ht="18.2">
      <c r="A206" s="5"/>
    </row>
    <row r="207" spans="1:3" ht="18.2">
      <c r="A207" s="5"/>
    </row>
    <row r="208" spans="1:3" ht="18.2">
      <c r="A208" s="5"/>
    </row>
    <row r="209" spans="1:1" ht="18.2">
      <c r="A209" s="5"/>
    </row>
    <row r="210" spans="1:1" ht="18.2">
      <c r="A210" s="5"/>
    </row>
    <row r="211" spans="1:1" ht="18.2">
      <c r="A211" s="5"/>
    </row>
    <row r="212" spans="1:1" ht="18.2">
      <c r="A212" s="5"/>
    </row>
    <row r="213" spans="1:1" ht="18.2">
      <c r="A213" s="5"/>
    </row>
    <row r="214" spans="1:1" ht="18.2">
      <c r="A214" s="5"/>
    </row>
    <row r="215" spans="1:1" ht="18.2">
      <c r="A215" s="5"/>
    </row>
    <row r="216" spans="1:1" ht="18.2">
      <c r="A216" s="5"/>
    </row>
    <row r="217" spans="1:1" ht="18.2">
      <c r="A217" s="5"/>
    </row>
    <row r="218" spans="1:1" ht="18.2">
      <c r="A218" s="5"/>
    </row>
    <row r="219" spans="1:1" ht="18.2">
      <c r="A219" s="5"/>
    </row>
    <row r="220" spans="1:1" ht="18.2">
      <c r="A220" s="5"/>
    </row>
    <row r="221" spans="1:1" ht="18.2">
      <c r="A221" s="5"/>
    </row>
    <row r="222" spans="1:1" ht="18.2">
      <c r="A222" s="5"/>
    </row>
    <row r="223" spans="1:1" ht="18.2">
      <c r="A223" s="5"/>
    </row>
    <row r="224" spans="1:1" ht="18.2">
      <c r="A224" s="5"/>
    </row>
    <row r="225" spans="1:1" ht="18.2">
      <c r="A225" s="5"/>
    </row>
    <row r="226" spans="1:1" ht="18.2">
      <c r="A226" s="5"/>
    </row>
    <row r="227" spans="1:1" ht="18.2">
      <c r="A227" s="5"/>
    </row>
    <row r="228" spans="1:1" ht="18.2">
      <c r="A228" s="5"/>
    </row>
    <row r="229" spans="1:1" ht="18.2">
      <c r="A229" s="5"/>
    </row>
    <row r="230" spans="1:1" ht="18.2">
      <c r="A230" s="5"/>
    </row>
    <row r="231" spans="1:1" ht="18.2">
      <c r="A231" s="5"/>
    </row>
    <row r="232" spans="1:1" ht="18.2">
      <c r="A232" s="5"/>
    </row>
    <row r="233" spans="1:1" ht="18.2">
      <c r="A233" s="5"/>
    </row>
    <row r="234" spans="1:1" ht="18.2">
      <c r="A234" s="5"/>
    </row>
    <row r="235" spans="1:1" ht="18.2">
      <c r="A235" s="5"/>
    </row>
    <row r="236" spans="1:1" ht="18.2">
      <c r="A236" s="5"/>
    </row>
    <row r="237" spans="1:1" ht="18.2">
      <c r="A237" s="5"/>
    </row>
    <row r="238" spans="1:1" ht="18.2">
      <c r="A238" s="5"/>
    </row>
    <row r="239" spans="1:1" ht="18.2">
      <c r="A239" s="5"/>
    </row>
    <row r="240" spans="1:1" ht="18.2">
      <c r="A240" s="5"/>
    </row>
    <row r="241" spans="1:1" ht="18.2">
      <c r="A241" s="5"/>
    </row>
    <row r="242" spans="1:1" ht="18.2">
      <c r="A242" s="5"/>
    </row>
    <row r="243" spans="1:1" ht="18.2">
      <c r="A243" s="5"/>
    </row>
    <row r="244" spans="1:1" ht="18.2">
      <c r="A244" s="5"/>
    </row>
    <row r="245" spans="1:1" ht="18.2">
      <c r="A245" s="5"/>
    </row>
    <row r="246" spans="1:1" ht="18.2">
      <c r="A246" s="5"/>
    </row>
    <row r="247" spans="1:1" ht="18.2">
      <c r="A247" s="5"/>
    </row>
    <row r="248" spans="1:1" ht="18.2">
      <c r="A248" s="5"/>
    </row>
    <row r="249" spans="1:1" ht="18.2">
      <c r="A249" s="5"/>
    </row>
    <row r="250" spans="1:1" ht="18.2">
      <c r="A250" s="5"/>
    </row>
    <row r="251" spans="1:1" ht="18.2">
      <c r="A251" s="5"/>
    </row>
    <row r="252" spans="1:1" ht="18.2">
      <c r="A252" s="5"/>
    </row>
    <row r="253" spans="1:1" ht="18.2">
      <c r="A253" s="5"/>
    </row>
    <row r="254" spans="1:1" ht="18.2">
      <c r="A254" s="5"/>
    </row>
    <row r="255" spans="1:1" ht="18.2">
      <c r="A255" s="5"/>
    </row>
    <row r="256" spans="1:1" ht="18.2">
      <c r="A256" s="5"/>
    </row>
    <row r="257" spans="1:1" ht="18.2">
      <c r="A257" s="5"/>
    </row>
    <row r="258" spans="1:1" ht="18.2">
      <c r="A258" s="5"/>
    </row>
    <row r="259" spans="1:1" ht="18.2">
      <c r="A259" s="5"/>
    </row>
    <row r="260" spans="1:1" ht="18.2">
      <c r="A260" s="5"/>
    </row>
    <row r="261" spans="1:1" ht="18.2">
      <c r="A261" s="5"/>
    </row>
    <row r="262" spans="1:1" ht="18.2">
      <c r="A262" s="5"/>
    </row>
    <row r="263" spans="1:1" ht="18.2">
      <c r="A263" s="5"/>
    </row>
    <row r="264" spans="1:1" ht="18.2">
      <c r="A264" s="5"/>
    </row>
    <row r="265" spans="1:1" ht="18.2">
      <c r="A265" s="5"/>
    </row>
    <row r="266" spans="1:1" ht="18.2">
      <c r="A266" s="5"/>
    </row>
    <row r="267" spans="1:1" ht="18.2">
      <c r="A267" s="5"/>
    </row>
    <row r="268" spans="1:1" ht="18.2">
      <c r="A268" s="5"/>
    </row>
    <row r="269" spans="1:1" ht="18.2">
      <c r="A269" s="5"/>
    </row>
    <row r="270" spans="1:1" ht="18.2">
      <c r="A270" s="5"/>
    </row>
    <row r="271" spans="1:1" ht="18.2">
      <c r="A271" s="5"/>
    </row>
    <row r="272" spans="1:1" ht="18.2">
      <c r="A272" s="5"/>
    </row>
    <row r="273" spans="1:1" ht="18.2">
      <c r="A273" s="5"/>
    </row>
    <row r="274" spans="1:1" ht="18.2">
      <c r="A274" s="5"/>
    </row>
    <row r="275" spans="1:1" ht="18.2">
      <c r="A275" s="5"/>
    </row>
    <row r="276" spans="1:1" ht="18.2">
      <c r="A276" s="5"/>
    </row>
    <row r="277" spans="1:1" ht="18.2">
      <c r="A277" s="5"/>
    </row>
    <row r="278" spans="1:1" ht="18.2">
      <c r="A278" s="5"/>
    </row>
    <row r="279" spans="1:1" ht="18.2">
      <c r="A279" s="5"/>
    </row>
    <row r="280" spans="1:1" ht="18.2">
      <c r="A280" s="5"/>
    </row>
    <row r="281" spans="1:1" ht="18.2">
      <c r="A281" s="5"/>
    </row>
    <row r="282" spans="1:1" ht="18.2">
      <c r="A282" s="5"/>
    </row>
    <row r="283" spans="1:1" ht="18.2">
      <c r="A283" s="5"/>
    </row>
    <row r="284" spans="1:1" ht="18.2">
      <c r="A284" s="5"/>
    </row>
    <row r="285" spans="1:1" ht="18.2">
      <c r="A285" s="5"/>
    </row>
    <row r="286" spans="1:1" ht="18.2">
      <c r="A286" s="5"/>
    </row>
    <row r="287" spans="1:1" ht="18.2">
      <c r="A287" s="5"/>
    </row>
    <row r="288" spans="1:1" ht="18.2">
      <c r="A288" s="5"/>
    </row>
    <row r="289" spans="1:1" ht="18.2">
      <c r="A289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E7570-46D4-4741-8C13-6C7F7AAD0AF1}">
  <dimension ref="A1:D204"/>
  <sheetViews>
    <sheetView topLeftCell="A112" workbookViewId="0">
      <selection activeCell="B124" sqref="B124"/>
    </sheetView>
  </sheetViews>
  <sheetFormatPr defaultRowHeight="14.4"/>
  <cols>
    <col min="1" max="1" width="14" style="50" bestFit="1" customWidth="1"/>
    <col min="2" max="2" width="59.796875" style="50" bestFit="1" customWidth="1"/>
    <col min="3" max="3" width="13.3984375" style="50" bestFit="1" customWidth="1"/>
    <col min="4" max="16384" width="8.796875" style="50"/>
  </cols>
  <sheetData>
    <row r="1" spans="1:4">
      <c r="A1" s="210" t="s">
        <v>385</v>
      </c>
      <c r="B1" s="210" t="s">
        <v>386</v>
      </c>
      <c r="C1" s="210" t="s">
        <v>711</v>
      </c>
      <c r="D1" s="210" t="s">
        <v>712</v>
      </c>
    </row>
    <row r="2" spans="1:4">
      <c r="A2" s="204" t="s">
        <v>661</v>
      </c>
      <c r="B2" s="204" t="s">
        <v>662</v>
      </c>
      <c r="C2" s="204"/>
      <c r="D2" s="204"/>
    </row>
    <row r="3" spans="1:4">
      <c r="A3" s="204" t="s">
        <v>651</v>
      </c>
      <c r="B3" s="204" t="s">
        <v>652</v>
      </c>
      <c r="C3" s="204"/>
      <c r="D3" s="204"/>
    </row>
    <row r="4" spans="1:4">
      <c r="A4" s="204" t="s">
        <v>663</v>
      </c>
      <c r="B4" s="204" t="s">
        <v>664</v>
      </c>
      <c r="C4" s="204"/>
      <c r="D4" s="204"/>
    </row>
    <row r="5" spans="1:4">
      <c r="A5" s="204" t="s">
        <v>695</v>
      </c>
      <c r="B5" s="204" t="s">
        <v>199</v>
      </c>
      <c r="C5" s="204"/>
      <c r="D5" s="204"/>
    </row>
    <row r="6" spans="1:4">
      <c r="A6" s="204" t="s">
        <v>653</v>
      </c>
      <c r="B6" s="204" t="s">
        <v>654</v>
      </c>
      <c r="C6" s="204"/>
      <c r="D6" s="204"/>
    </row>
    <row r="7" spans="1:4">
      <c r="A7" s="204" t="s">
        <v>655</v>
      </c>
      <c r="B7" s="204" t="s">
        <v>656</v>
      </c>
      <c r="C7" s="204"/>
      <c r="D7" s="204"/>
    </row>
    <row r="8" spans="1:4">
      <c r="A8" s="204" t="s">
        <v>657</v>
      </c>
      <c r="B8" s="204" t="s">
        <v>658</v>
      </c>
      <c r="C8" s="204"/>
      <c r="D8" s="204"/>
    </row>
    <row r="9" spans="1:4">
      <c r="A9" s="204" t="s">
        <v>393</v>
      </c>
      <c r="B9" s="204" t="s">
        <v>394</v>
      </c>
      <c r="C9" s="204" t="s">
        <v>25</v>
      </c>
      <c r="D9" s="204"/>
    </row>
    <row r="10" spans="1:4">
      <c r="A10" s="204" t="s">
        <v>395</v>
      </c>
      <c r="B10" s="204" t="s">
        <v>396</v>
      </c>
      <c r="C10" s="204" t="s">
        <v>25</v>
      </c>
      <c r="D10" s="204"/>
    </row>
    <row r="11" spans="1:4">
      <c r="A11" s="204" t="s">
        <v>480</v>
      </c>
      <c r="B11" s="204" t="s">
        <v>481</v>
      </c>
      <c r="C11" s="204" t="s">
        <v>25</v>
      </c>
      <c r="D11" s="204" t="s">
        <v>32</v>
      </c>
    </row>
    <row r="12" spans="1:4">
      <c r="A12" s="204" t="s">
        <v>482</v>
      </c>
      <c r="B12" s="204" t="s">
        <v>483</v>
      </c>
      <c r="C12" s="204" t="s">
        <v>25</v>
      </c>
      <c r="D12" s="204" t="s">
        <v>32</v>
      </c>
    </row>
    <row r="13" spans="1:4">
      <c r="A13" s="204" t="s">
        <v>484</v>
      </c>
      <c r="B13" s="204" t="s">
        <v>485</v>
      </c>
      <c r="C13" s="204" t="s">
        <v>25</v>
      </c>
      <c r="D13" s="204" t="s">
        <v>32</v>
      </c>
    </row>
    <row r="14" spans="1:4">
      <c r="A14" s="204" t="s">
        <v>486</v>
      </c>
      <c r="B14" s="204" t="s">
        <v>487</v>
      </c>
      <c r="C14" s="204" t="s">
        <v>25</v>
      </c>
      <c r="D14" s="204" t="s">
        <v>32</v>
      </c>
    </row>
    <row r="15" spans="1:4">
      <c r="A15" s="204" t="s">
        <v>488</v>
      </c>
      <c r="B15" s="204" t="s">
        <v>185</v>
      </c>
      <c r="C15" s="204" t="s">
        <v>25</v>
      </c>
      <c r="D15" s="204" t="s">
        <v>32</v>
      </c>
    </row>
    <row r="16" spans="1:4">
      <c r="A16" s="204" t="s">
        <v>397</v>
      </c>
      <c r="B16" s="204" t="s">
        <v>398</v>
      </c>
      <c r="C16" s="204" t="s">
        <v>25</v>
      </c>
      <c r="D16" s="204"/>
    </row>
    <row r="17" spans="1:4">
      <c r="A17" s="204" t="s">
        <v>399</v>
      </c>
      <c r="B17" s="204" t="s">
        <v>400</v>
      </c>
      <c r="C17" s="204" t="s">
        <v>25</v>
      </c>
      <c r="D17" s="204"/>
    </row>
    <row r="18" spans="1:4">
      <c r="A18" s="204" t="s">
        <v>387</v>
      </c>
      <c r="B18" s="204" t="s">
        <v>164</v>
      </c>
      <c r="C18" s="204"/>
      <c r="D18" s="204"/>
    </row>
    <row r="19" spans="1:4">
      <c r="A19" s="204" t="s">
        <v>644</v>
      </c>
      <c r="B19" s="204" t="s">
        <v>181</v>
      </c>
      <c r="C19" s="204" t="s">
        <v>25</v>
      </c>
      <c r="D19" s="204"/>
    </row>
    <row r="20" spans="1:4">
      <c r="A20" s="204" t="s">
        <v>401</v>
      </c>
      <c r="B20" s="204" t="s">
        <v>402</v>
      </c>
      <c r="C20" s="204" t="s">
        <v>25</v>
      </c>
      <c r="D20" s="204"/>
    </row>
    <row r="21" spans="1:4">
      <c r="A21" s="204" t="s">
        <v>489</v>
      </c>
      <c r="B21" s="204" t="s">
        <v>490</v>
      </c>
      <c r="C21" s="204" t="s">
        <v>25</v>
      </c>
      <c r="D21" s="204" t="s">
        <v>32</v>
      </c>
    </row>
    <row r="22" spans="1:4">
      <c r="A22" s="204" t="s">
        <v>403</v>
      </c>
      <c r="B22" s="204" t="s">
        <v>404</v>
      </c>
      <c r="C22" s="204" t="s">
        <v>25</v>
      </c>
      <c r="D22" s="204"/>
    </row>
    <row r="23" spans="1:4">
      <c r="A23" s="204" t="s">
        <v>491</v>
      </c>
      <c r="B23" s="204" t="s">
        <v>492</v>
      </c>
      <c r="C23" s="204" t="s">
        <v>25</v>
      </c>
      <c r="D23" s="204" t="s">
        <v>32</v>
      </c>
    </row>
    <row r="24" spans="1:4">
      <c r="A24" s="204" t="s">
        <v>405</v>
      </c>
      <c r="B24" s="204" t="s">
        <v>406</v>
      </c>
      <c r="C24" s="204" t="s">
        <v>25</v>
      </c>
      <c r="D24" s="204"/>
    </row>
    <row r="25" spans="1:4">
      <c r="A25" s="204" t="s">
        <v>493</v>
      </c>
      <c r="B25" s="204" t="s">
        <v>494</v>
      </c>
      <c r="C25" s="204" t="s">
        <v>25</v>
      </c>
      <c r="D25" s="204" t="s">
        <v>32</v>
      </c>
    </row>
    <row r="26" spans="1:4">
      <c r="A26" s="204" t="s">
        <v>495</v>
      </c>
      <c r="B26" s="204" t="s">
        <v>496</v>
      </c>
      <c r="C26" s="204" t="s">
        <v>25</v>
      </c>
      <c r="D26" s="204" t="s">
        <v>32</v>
      </c>
    </row>
    <row r="27" spans="1:4">
      <c r="A27" s="204" t="s">
        <v>407</v>
      </c>
      <c r="B27" s="204" t="s">
        <v>408</v>
      </c>
      <c r="C27" s="204" t="s">
        <v>25</v>
      </c>
      <c r="D27" s="204"/>
    </row>
    <row r="28" spans="1:4">
      <c r="A28" s="204" t="s">
        <v>409</v>
      </c>
      <c r="B28" s="204" t="s">
        <v>410</v>
      </c>
      <c r="C28" s="204" t="s">
        <v>25</v>
      </c>
      <c r="D28" s="204"/>
    </row>
    <row r="29" spans="1:4">
      <c r="A29" s="204" t="s">
        <v>411</v>
      </c>
      <c r="B29" s="204" t="s">
        <v>412</v>
      </c>
      <c r="C29" s="204" t="s">
        <v>25</v>
      </c>
      <c r="D29" s="204"/>
    </row>
    <row r="30" spans="1:4">
      <c r="A30" s="204" t="s">
        <v>413</v>
      </c>
      <c r="B30" s="204" t="s">
        <v>414</v>
      </c>
      <c r="C30" s="204" t="s">
        <v>25</v>
      </c>
      <c r="D30" s="204"/>
    </row>
    <row r="31" spans="1:4">
      <c r="A31" s="204" t="s">
        <v>415</v>
      </c>
      <c r="B31" s="204" t="s">
        <v>230</v>
      </c>
      <c r="C31" s="204" t="s">
        <v>25</v>
      </c>
      <c r="D31" s="204"/>
    </row>
    <row r="32" spans="1:4">
      <c r="A32" s="204" t="s">
        <v>416</v>
      </c>
      <c r="B32" s="204" t="s">
        <v>417</v>
      </c>
      <c r="C32" s="204" t="s">
        <v>25</v>
      </c>
      <c r="D32" s="204"/>
    </row>
    <row r="33" spans="1:4">
      <c r="A33" s="204" t="s">
        <v>418</v>
      </c>
      <c r="B33" s="204" t="s">
        <v>167</v>
      </c>
      <c r="C33" s="204" t="s">
        <v>25</v>
      </c>
      <c r="D33" s="204"/>
    </row>
    <row r="34" spans="1:4">
      <c r="A34" s="204" t="s">
        <v>419</v>
      </c>
      <c r="B34" s="204" t="s">
        <v>420</v>
      </c>
      <c r="C34" s="204" t="s">
        <v>25</v>
      </c>
      <c r="D34" s="204"/>
    </row>
    <row r="35" spans="1:4">
      <c r="A35" s="204" t="s">
        <v>561</v>
      </c>
      <c r="B35" s="204" t="s">
        <v>562</v>
      </c>
      <c r="C35" s="204"/>
      <c r="D35" s="204"/>
    </row>
    <row r="36" spans="1:4">
      <c r="A36" s="204" t="s">
        <v>497</v>
      </c>
      <c r="B36" s="204" t="s">
        <v>498</v>
      </c>
      <c r="C36" s="204" t="s">
        <v>25</v>
      </c>
      <c r="D36" s="204" t="s">
        <v>32</v>
      </c>
    </row>
    <row r="37" spans="1:4">
      <c r="A37" s="204" t="s">
        <v>499</v>
      </c>
      <c r="B37" s="204" t="s">
        <v>500</v>
      </c>
      <c r="C37" s="204" t="s">
        <v>25</v>
      </c>
      <c r="D37" s="204" t="s">
        <v>32</v>
      </c>
    </row>
    <row r="38" spans="1:4">
      <c r="A38" s="204" t="s">
        <v>388</v>
      </c>
      <c r="B38" s="204" t="s">
        <v>166</v>
      </c>
      <c r="C38" s="204"/>
      <c r="D38" s="204"/>
    </row>
    <row r="39" spans="1:4">
      <c r="A39" s="204" t="s">
        <v>501</v>
      </c>
      <c r="B39" s="204" t="s">
        <v>502</v>
      </c>
      <c r="C39" s="204" t="s">
        <v>25</v>
      </c>
      <c r="D39" s="204" t="s">
        <v>32</v>
      </c>
    </row>
    <row r="40" spans="1:4">
      <c r="A40" s="204" t="s">
        <v>563</v>
      </c>
      <c r="B40" s="204" t="s">
        <v>564</v>
      </c>
      <c r="C40" s="204"/>
      <c r="D40" s="204"/>
    </row>
    <row r="41" spans="1:4">
      <c r="A41" s="204" t="s">
        <v>503</v>
      </c>
      <c r="B41" s="204" t="s">
        <v>504</v>
      </c>
      <c r="C41" s="204" t="s">
        <v>25</v>
      </c>
      <c r="D41" s="204" t="s">
        <v>32</v>
      </c>
    </row>
    <row r="42" spans="1:4">
      <c r="A42" s="204" t="s">
        <v>505</v>
      </c>
      <c r="B42" s="204" t="s">
        <v>506</v>
      </c>
      <c r="C42" s="204" t="s">
        <v>25</v>
      </c>
      <c r="D42" s="204" t="s">
        <v>32</v>
      </c>
    </row>
    <row r="43" spans="1:4">
      <c r="A43" s="204" t="s">
        <v>507</v>
      </c>
      <c r="B43" s="204" t="s">
        <v>508</v>
      </c>
      <c r="C43" s="204" t="s">
        <v>25</v>
      </c>
      <c r="D43" s="204" t="s">
        <v>32</v>
      </c>
    </row>
    <row r="44" spans="1:4">
      <c r="A44" s="204" t="s">
        <v>635</v>
      </c>
      <c r="B44" s="204" t="s">
        <v>160</v>
      </c>
      <c r="C44" s="204" t="s">
        <v>25</v>
      </c>
      <c r="D44" s="204"/>
    </row>
    <row r="45" spans="1:4">
      <c r="A45" s="204" t="s">
        <v>509</v>
      </c>
      <c r="B45" s="204" t="s">
        <v>510</v>
      </c>
      <c r="C45" s="204" t="s">
        <v>25</v>
      </c>
      <c r="D45" s="204" t="s">
        <v>32</v>
      </c>
    </row>
    <row r="46" spans="1:4">
      <c r="A46" s="204" t="s">
        <v>597</v>
      </c>
      <c r="B46" s="204" t="s">
        <v>162</v>
      </c>
      <c r="C46" s="204"/>
      <c r="D46" s="204"/>
    </row>
    <row r="47" spans="1:4">
      <c r="A47" s="204" t="s">
        <v>598</v>
      </c>
      <c r="B47" s="204" t="s">
        <v>198</v>
      </c>
      <c r="C47" s="204"/>
      <c r="D47" s="204"/>
    </row>
    <row r="48" spans="1:4">
      <c r="A48" s="204" t="s">
        <v>599</v>
      </c>
      <c r="B48" s="204" t="s">
        <v>200</v>
      </c>
      <c r="C48" s="204"/>
      <c r="D48" s="204"/>
    </row>
    <row r="49" spans="1:4">
      <c r="A49" s="204" t="s">
        <v>600</v>
      </c>
      <c r="B49" s="204" t="s">
        <v>601</v>
      </c>
      <c r="C49" s="204"/>
      <c r="D49" s="204"/>
    </row>
    <row r="50" spans="1:4">
      <c r="A50" s="204" t="s">
        <v>565</v>
      </c>
      <c r="B50" s="204" t="s">
        <v>566</v>
      </c>
      <c r="C50" s="204"/>
      <c r="D50" s="204"/>
    </row>
    <row r="51" spans="1:4">
      <c r="A51" s="204" t="s">
        <v>567</v>
      </c>
      <c r="B51" s="204" t="s">
        <v>568</v>
      </c>
      <c r="C51" s="204"/>
      <c r="D51" s="204"/>
    </row>
    <row r="52" spans="1:4">
      <c r="A52" s="204" t="s">
        <v>543</v>
      </c>
      <c r="B52" s="204" t="s">
        <v>544</v>
      </c>
      <c r="C52" s="204" t="s">
        <v>25</v>
      </c>
      <c r="D52" s="204"/>
    </row>
    <row r="53" spans="1:4">
      <c r="A53" s="204" t="s">
        <v>569</v>
      </c>
      <c r="B53" s="204" t="s">
        <v>570</v>
      </c>
      <c r="C53" s="204"/>
      <c r="D53" s="204"/>
    </row>
    <row r="54" spans="1:4">
      <c r="A54" s="204" t="s">
        <v>571</v>
      </c>
      <c r="B54" s="204" t="s">
        <v>572</v>
      </c>
      <c r="C54" s="204"/>
      <c r="D54" s="204"/>
    </row>
    <row r="55" spans="1:4">
      <c r="A55" s="204" t="s">
        <v>636</v>
      </c>
      <c r="B55" s="204" t="s">
        <v>637</v>
      </c>
      <c r="C55" s="204" t="s">
        <v>25</v>
      </c>
      <c r="D55" s="204"/>
    </row>
    <row r="56" spans="1:4">
      <c r="A56" s="204" t="s">
        <v>511</v>
      </c>
      <c r="B56" s="204" t="s">
        <v>512</v>
      </c>
      <c r="C56" s="204" t="s">
        <v>25</v>
      </c>
      <c r="D56" s="204" t="s">
        <v>32</v>
      </c>
    </row>
    <row r="57" spans="1:4">
      <c r="A57" s="204" t="s">
        <v>421</v>
      </c>
      <c r="B57" s="204" t="s">
        <v>182</v>
      </c>
      <c r="C57" s="204" t="s">
        <v>25</v>
      </c>
      <c r="D57" s="204"/>
    </row>
    <row r="58" spans="1:4">
      <c r="A58" s="204" t="s">
        <v>422</v>
      </c>
      <c r="B58" s="204" t="s">
        <v>183</v>
      </c>
      <c r="C58" s="204" t="s">
        <v>25</v>
      </c>
      <c r="D58" s="204"/>
    </row>
    <row r="59" spans="1:4">
      <c r="A59" s="204" t="s">
        <v>573</v>
      </c>
      <c r="B59" s="204" t="s">
        <v>574</v>
      </c>
      <c r="C59" s="204"/>
      <c r="D59" s="204"/>
    </row>
    <row r="60" spans="1:4">
      <c r="A60" s="204" t="s">
        <v>423</v>
      </c>
      <c r="B60" s="204" t="s">
        <v>424</v>
      </c>
      <c r="C60" s="204" t="s">
        <v>25</v>
      </c>
      <c r="D60" s="204"/>
    </row>
    <row r="61" spans="1:4">
      <c r="A61" s="204" t="s">
        <v>513</v>
      </c>
      <c r="B61" s="204" t="s">
        <v>514</v>
      </c>
      <c r="C61" s="204" t="s">
        <v>25</v>
      </c>
      <c r="D61" s="204" t="s">
        <v>32</v>
      </c>
    </row>
    <row r="62" spans="1:4">
      <c r="A62" s="204" t="s">
        <v>515</v>
      </c>
      <c r="B62" s="204" t="s">
        <v>516</v>
      </c>
      <c r="C62" s="204" t="s">
        <v>25</v>
      </c>
      <c r="D62" s="204" t="s">
        <v>32</v>
      </c>
    </row>
    <row r="63" spans="1:4">
      <c r="A63" s="204" t="s">
        <v>575</v>
      </c>
      <c r="B63" s="204" t="s">
        <v>576</v>
      </c>
      <c r="C63" s="204"/>
      <c r="D63" s="204"/>
    </row>
    <row r="64" spans="1:4">
      <c r="A64" s="204" t="s">
        <v>545</v>
      </c>
      <c r="B64" s="204" t="s">
        <v>546</v>
      </c>
      <c r="C64" s="204" t="s">
        <v>25</v>
      </c>
      <c r="D64" s="204"/>
    </row>
    <row r="65" spans="1:4">
      <c r="A65" s="204" t="s">
        <v>517</v>
      </c>
      <c r="B65" s="204" t="s">
        <v>518</v>
      </c>
      <c r="C65" s="204" t="s">
        <v>25</v>
      </c>
      <c r="D65" s="204" t="s">
        <v>32</v>
      </c>
    </row>
    <row r="66" spans="1:4">
      <c r="A66" s="204" t="s">
        <v>602</v>
      </c>
      <c r="B66" s="204" t="s">
        <v>150</v>
      </c>
      <c r="C66" s="204" t="s">
        <v>25</v>
      </c>
      <c r="D66" s="204"/>
    </row>
    <row r="67" spans="1:4">
      <c r="A67" s="204" t="s">
        <v>547</v>
      </c>
      <c r="B67" s="204" t="s">
        <v>187</v>
      </c>
      <c r="C67" s="204" t="s">
        <v>25</v>
      </c>
      <c r="D67" s="204"/>
    </row>
    <row r="68" spans="1:4">
      <c r="A68" s="204" t="s">
        <v>548</v>
      </c>
      <c r="B68" s="204" t="s">
        <v>188</v>
      </c>
      <c r="C68" s="204" t="s">
        <v>25</v>
      </c>
      <c r="D68" s="204"/>
    </row>
    <row r="69" spans="1:4">
      <c r="A69" s="204" t="s">
        <v>577</v>
      </c>
      <c r="B69" s="204" t="s">
        <v>578</v>
      </c>
      <c r="C69" s="204"/>
      <c r="D69" s="204"/>
    </row>
    <row r="70" spans="1:4">
      <c r="A70" s="204" t="s">
        <v>603</v>
      </c>
      <c r="B70" s="204" t="s">
        <v>138</v>
      </c>
      <c r="C70" s="204" t="s">
        <v>25</v>
      </c>
      <c r="D70" s="204"/>
    </row>
    <row r="71" spans="1:4">
      <c r="A71" s="204" t="s">
        <v>519</v>
      </c>
      <c r="B71" s="204" t="s">
        <v>520</v>
      </c>
      <c r="C71" s="204" t="s">
        <v>25</v>
      </c>
      <c r="D71" s="204" t="s">
        <v>32</v>
      </c>
    </row>
    <row r="72" spans="1:4">
      <c r="A72" s="204" t="s">
        <v>604</v>
      </c>
      <c r="B72" s="204" t="s">
        <v>348</v>
      </c>
      <c r="C72" s="204" t="s">
        <v>25</v>
      </c>
      <c r="D72" s="204"/>
    </row>
    <row r="73" spans="1:4">
      <c r="A73" s="204" t="s">
        <v>549</v>
      </c>
      <c r="B73" s="204" t="s">
        <v>550</v>
      </c>
      <c r="C73" s="204" t="s">
        <v>25</v>
      </c>
      <c r="D73" s="204"/>
    </row>
    <row r="74" spans="1:4">
      <c r="A74" s="204" t="s">
        <v>389</v>
      </c>
      <c r="B74" s="204" t="s">
        <v>155</v>
      </c>
      <c r="C74" s="204"/>
      <c r="D74" s="204"/>
    </row>
    <row r="75" spans="1:4">
      <c r="A75" s="204" t="s">
        <v>425</v>
      </c>
      <c r="B75" s="204" t="s">
        <v>184</v>
      </c>
      <c r="C75" s="204" t="s">
        <v>25</v>
      </c>
      <c r="D75" s="204"/>
    </row>
    <row r="76" spans="1:4">
      <c r="A76" s="204" t="s">
        <v>605</v>
      </c>
      <c r="B76" s="204" t="s">
        <v>142</v>
      </c>
      <c r="C76" s="204" t="s">
        <v>25</v>
      </c>
      <c r="D76" s="204"/>
    </row>
    <row r="77" spans="1:4">
      <c r="A77" s="204" t="s">
        <v>579</v>
      </c>
      <c r="B77" s="204" t="s">
        <v>580</v>
      </c>
      <c r="C77" s="204"/>
      <c r="D77" s="204"/>
    </row>
    <row r="78" spans="1:4">
      <c r="A78" s="204" t="s">
        <v>606</v>
      </c>
      <c r="B78" s="204" t="s">
        <v>137</v>
      </c>
      <c r="C78" s="204"/>
      <c r="D78" s="204"/>
    </row>
    <row r="79" spans="1:4">
      <c r="A79" s="204" t="s">
        <v>521</v>
      </c>
      <c r="B79" s="204" t="s">
        <v>522</v>
      </c>
      <c r="C79" s="204" t="s">
        <v>25</v>
      </c>
      <c r="D79" s="204" t="s">
        <v>32</v>
      </c>
    </row>
    <row r="80" spans="1:4">
      <c r="A80" s="204" t="s">
        <v>551</v>
      </c>
      <c r="B80" s="204" t="s">
        <v>190</v>
      </c>
      <c r="C80" s="204" t="s">
        <v>25</v>
      </c>
      <c r="D80" s="204"/>
    </row>
    <row r="81" spans="1:4">
      <c r="A81" s="204" t="s">
        <v>426</v>
      </c>
      <c r="B81" s="204" t="s">
        <v>174</v>
      </c>
      <c r="C81" s="204" t="s">
        <v>25</v>
      </c>
      <c r="D81" s="204"/>
    </row>
    <row r="82" spans="1:4">
      <c r="A82" s="204" t="s">
        <v>627</v>
      </c>
      <c r="B82" s="204" t="s">
        <v>628</v>
      </c>
      <c r="C82" s="204" t="s">
        <v>25</v>
      </c>
      <c r="D82" s="204"/>
    </row>
    <row r="83" spans="1:4">
      <c r="A83" s="204" t="s">
        <v>607</v>
      </c>
      <c r="B83" s="204" t="s">
        <v>344</v>
      </c>
      <c r="C83" s="204" t="s">
        <v>25</v>
      </c>
      <c r="D83" s="204"/>
    </row>
    <row r="84" spans="1:4">
      <c r="A84" s="204" t="s">
        <v>608</v>
      </c>
      <c r="B84" s="204" t="s">
        <v>192</v>
      </c>
      <c r="C84" s="204" t="s">
        <v>25</v>
      </c>
      <c r="D84" s="204"/>
    </row>
    <row r="85" spans="1:4">
      <c r="A85" s="204" t="s">
        <v>638</v>
      </c>
      <c r="B85" s="204" t="s">
        <v>193</v>
      </c>
      <c r="C85" s="204" t="s">
        <v>25</v>
      </c>
      <c r="D85" s="204"/>
    </row>
    <row r="86" spans="1:4">
      <c r="A86" s="204" t="s">
        <v>629</v>
      </c>
      <c r="B86" s="204" t="s">
        <v>152</v>
      </c>
      <c r="C86" s="204" t="s">
        <v>25</v>
      </c>
      <c r="D86" s="204"/>
    </row>
    <row r="87" spans="1:4">
      <c r="A87" s="204" t="s">
        <v>630</v>
      </c>
      <c r="B87" s="204" t="s">
        <v>146</v>
      </c>
      <c r="C87" s="204" t="s">
        <v>25</v>
      </c>
      <c r="D87" s="204"/>
    </row>
    <row r="88" spans="1:4">
      <c r="A88" s="204" t="s">
        <v>523</v>
      </c>
      <c r="B88" s="204" t="s">
        <v>524</v>
      </c>
      <c r="C88" s="204" t="s">
        <v>25</v>
      </c>
      <c r="D88" s="204" t="s">
        <v>32</v>
      </c>
    </row>
    <row r="89" spans="1:4">
      <c r="A89" s="204" t="s">
        <v>609</v>
      </c>
      <c r="B89" s="204" t="s">
        <v>195</v>
      </c>
      <c r="C89" s="204" t="s">
        <v>25</v>
      </c>
      <c r="D89" s="204"/>
    </row>
    <row r="90" spans="1:4">
      <c r="A90" s="204" t="s">
        <v>610</v>
      </c>
      <c r="B90" s="204" t="s">
        <v>341</v>
      </c>
      <c r="C90" s="204" t="s">
        <v>25</v>
      </c>
      <c r="D90" s="204"/>
    </row>
    <row r="91" spans="1:4">
      <c r="A91" s="204" t="s">
        <v>611</v>
      </c>
      <c r="B91" s="204" t="s">
        <v>612</v>
      </c>
      <c r="C91" s="204" t="s">
        <v>25</v>
      </c>
      <c r="D91" s="204"/>
    </row>
    <row r="92" spans="1:4">
      <c r="A92" s="204" t="s">
        <v>552</v>
      </c>
      <c r="B92" s="204" t="s">
        <v>553</v>
      </c>
      <c r="C92" s="204" t="s">
        <v>25</v>
      </c>
      <c r="D92" s="204"/>
    </row>
    <row r="93" spans="1:4">
      <c r="A93" s="204" t="s">
        <v>525</v>
      </c>
      <c r="B93" s="204" t="s">
        <v>526</v>
      </c>
      <c r="C93" s="204" t="s">
        <v>25</v>
      </c>
      <c r="D93" s="204" t="s">
        <v>32</v>
      </c>
    </row>
    <row r="94" spans="1:4">
      <c r="A94" s="204" t="s">
        <v>427</v>
      </c>
      <c r="B94" s="204" t="s">
        <v>172</v>
      </c>
      <c r="C94" s="204" t="s">
        <v>25</v>
      </c>
      <c r="D94" s="204"/>
    </row>
    <row r="95" spans="1:4">
      <c r="A95" s="204" t="s">
        <v>581</v>
      </c>
      <c r="B95" s="204" t="s">
        <v>582</v>
      </c>
      <c r="C95" s="204"/>
      <c r="D95" s="204"/>
    </row>
    <row r="96" spans="1:4">
      <c r="A96" s="204" t="s">
        <v>428</v>
      </c>
      <c r="B96" s="204" t="s">
        <v>180</v>
      </c>
      <c r="C96" s="204" t="s">
        <v>25</v>
      </c>
      <c r="D96" s="204"/>
    </row>
    <row r="97" spans="1:4">
      <c r="A97" s="204" t="s">
        <v>639</v>
      </c>
      <c r="B97" s="204" t="s">
        <v>154</v>
      </c>
      <c r="C97" s="204" t="s">
        <v>25</v>
      </c>
      <c r="D97" s="204"/>
    </row>
    <row r="98" spans="1:4">
      <c r="A98" s="204" t="s">
        <v>527</v>
      </c>
      <c r="B98" s="204" t="s">
        <v>528</v>
      </c>
      <c r="C98" s="204" t="s">
        <v>25</v>
      </c>
      <c r="D98" s="204" t="s">
        <v>32</v>
      </c>
    </row>
    <row r="99" spans="1:4">
      <c r="A99" s="204" t="s">
        <v>529</v>
      </c>
      <c r="B99" s="204" t="s">
        <v>530</v>
      </c>
      <c r="C99" s="204" t="s">
        <v>25</v>
      </c>
      <c r="D99" s="204" t="s">
        <v>32</v>
      </c>
    </row>
    <row r="100" spans="1:4">
      <c r="A100" s="204" t="s">
        <v>554</v>
      </c>
      <c r="B100" s="204" t="s">
        <v>555</v>
      </c>
      <c r="C100" s="204" t="s">
        <v>25</v>
      </c>
      <c r="D100" s="204"/>
    </row>
    <row r="101" spans="1:4">
      <c r="A101" s="204" t="s">
        <v>631</v>
      </c>
      <c r="B101" s="204" t="s">
        <v>157</v>
      </c>
      <c r="C101" s="204" t="s">
        <v>25</v>
      </c>
      <c r="D101" s="204"/>
    </row>
    <row r="102" spans="1:4">
      <c r="A102" s="204" t="s">
        <v>531</v>
      </c>
      <c r="B102" s="204" t="s">
        <v>532</v>
      </c>
      <c r="C102" s="204" t="s">
        <v>25</v>
      </c>
      <c r="D102" s="204" t="s">
        <v>32</v>
      </c>
    </row>
    <row r="103" spans="1:4">
      <c r="A103" s="204" t="s">
        <v>613</v>
      </c>
      <c r="B103" s="204" t="s">
        <v>158</v>
      </c>
      <c r="C103" s="204" t="s">
        <v>25</v>
      </c>
      <c r="D103" s="204"/>
    </row>
    <row r="104" spans="1:4">
      <c r="A104" s="204" t="s">
        <v>640</v>
      </c>
      <c r="B104" s="204" t="s">
        <v>165</v>
      </c>
      <c r="C104" s="204" t="s">
        <v>25</v>
      </c>
      <c r="D104" s="204"/>
    </row>
    <row r="105" spans="1:4">
      <c r="A105" s="204" t="s">
        <v>583</v>
      </c>
      <c r="B105" s="204" t="s">
        <v>584</v>
      </c>
      <c r="C105" s="204"/>
      <c r="D105" s="204"/>
    </row>
    <row r="106" spans="1:4">
      <c r="A106" s="204" t="s">
        <v>641</v>
      </c>
      <c r="B106" s="204" t="s">
        <v>197</v>
      </c>
      <c r="C106" s="204" t="s">
        <v>25</v>
      </c>
      <c r="D106" s="204"/>
    </row>
    <row r="107" spans="1:4">
      <c r="A107" s="204" t="s">
        <v>390</v>
      </c>
      <c r="B107" s="204" t="s">
        <v>144</v>
      </c>
      <c r="C107" s="204"/>
      <c r="D107" s="204"/>
    </row>
    <row r="108" spans="1:4">
      <c r="A108" s="204" t="s">
        <v>429</v>
      </c>
      <c r="B108" s="204" t="s">
        <v>176</v>
      </c>
      <c r="C108" s="204" t="s">
        <v>25</v>
      </c>
      <c r="D108" s="204"/>
    </row>
    <row r="109" spans="1:4">
      <c r="A109" s="204" t="s">
        <v>556</v>
      </c>
      <c r="B109" s="204" t="s">
        <v>557</v>
      </c>
      <c r="C109" s="204" t="s">
        <v>25</v>
      </c>
      <c r="D109" s="204"/>
    </row>
    <row r="110" spans="1:4">
      <c r="A110" s="204" t="s">
        <v>643</v>
      </c>
      <c r="B110" s="204" t="s">
        <v>163</v>
      </c>
      <c r="C110" s="204" t="s">
        <v>25</v>
      </c>
      <c r="D110" s="204"/>
    </row>
    <row r="111" spans="1:4">
      <c r="A111" s="204" t="s">
        <v>533</v>
      </c>
      <c r="B111" s="204" t="s">
        <v>534</v>
      </c>
      <c r="C111" s="204" t="s">
        <v>25</v>
      </c>
      <c r="D111" s="204" t="s">
        <v>32</v>
      </c>
    </row>
    <row r="112" spans="1:4">
      <c r="A112" s="204" t="s">
        <v>632</v>
      </c>
      <c r="B112" s="204" t="s">
        <v>147</v>
      </c>
      <c r="C112" s="204" t="s">
        <v>25</v>
      </c>
      <c r="D112" s="204"/>
    </row>
    <row r="113" spans="1:4">
      <c r="A113" s="204" t="s">
        <v>430</v>
      </c>
      <c r="B113" s="204" t="s">
        <v>177</v>
      </c>
      <c r="C113" s="204" t="s">
        <v>25</v>
      </c>
      <c r="D113" s="204"/>
    </row>
    <row r="114" spans="1:4">
      <c r="A114" s="204" t="s">
        <v>558</v>
      </c>
      <c r="B114" s="204" t="s">
        <v>559</v>
      </c>
      <c r="C114" s="204" t="s">
        <v>25</v>
      </c>
      <c r="D114" s="204"/>
    </row>
    <row r="115" spans="1:4">
      <c r="A115" s="204" t="s">
        <v>614</v>
      </c>
      <c r="B115" s="204" t="s">
        <v>343</v>
      </c>
      <c r="C115" s="204"/>
      <c r="D115" s="204"/>
    </row>
    <row r="116" spans="1:4">
      <c r="A116" s="204" t="s">
        <v>615</v>
      </c>
      <c r="B116" s="204" t="s">
        <v>380</v>
      </c>
      <c r="C116" s="204" t="s">
        <v>25</v>
      </c>
      <c r="D116" s="204"/>
    </row>
    <row r="117" spans="1:4">
      <c r="A117" s="204" t="s">
        <v>431</v>
      </c>
      <c r="B117" s="204" t="s">
        <v>175</v>
      </c>
      <c r="C117" s="204" t="s">
        <v>25</v>
      </c>
      <c r="D117" s="204"/>
    </row>
    <row r="118" spans="1:4">
      <c r="A118" s="204" t="s">
        <v>585</v>
      </c>
      <c r="B118" s="204" t="s">
        <v>186</v>
      </c>
      <c r="C118" s="204"/>
      <c r="D118" s="204"/>
    </row>
    <row r="119" spans="1:4">
      <c r="A119" s="204" t="s">
        <v>616</v>
      </c>
      <c r="B119" s="204" t="s">
        <v>346</v>
      </c>
      <c r="C119" s="204" t="s">
        <v>25</v>
      </c>
      <c r="D119" s="204"/>
    </row>
    <row r="120" spans="1:4">
      <c r="A120" s="204" t="s">
        <v>560</v>
      </c>
      <c r="B120" s="204" t="s">
        <v>189</v>
      </c>
      <c r="C120" s="204" t="s">
        <v>25</v>
      </c>
      <c r="D120" s="204"/>
    </row>
    <row r="121" spans="1:4">
      <c r="A121" s="204" t="s">
        <v>586</v>
      </c>
      <c r="B121" s="204" t="s">
        <v>587</v>
      </c>
      <c r="C121" s="204"/>
      <c r="D121" s="204"/>
    </row>
    <row r="122" spans="1:4">
      <c r="A122" s="204" t="s">
        <v>432</v>
      </c>
      <c r="B122" s="204" t="s">
        <v>171</v>
      </c>
      <c r="C122" s="204" t="s">
        <v>25</v>
      </c>
      <c r="D122" s="204"/>
    </row>
    <row r="123" spans="1:4">
      <c r="A123" s="204" t="s">
        <v>588</v>
      </c>
      <c r="B123" s="204" t="s">
        <v>589</v>
      </c>
      <c r="C123" s="204"/>
      <c r="D123" s="204"/>
    </row>
    <row r="124" spans="1:4">
      <c r="A124" s="204" t="s">
        <v>433</v>
      </c>
      <c r="B124" s="204" t="s">
        <v>434</v>
      </c>
      <c r="C124" s="204" t="s">
        <v>25</v>
      </c>
      <c r="D124" s="204"/>
    </row>
    <row r="125" spans="1:4">
      <c r="A125" s="204" t="s">
        <v>617</v>
      </c>
      <c r="B125" s="204" t="s">
        <v>347</v>
      </c>
      <c r="C125" s="204" t="s">
        <v>25</v>
      </c>
      <c r="D125" s="204"/>
    </row>
    <row r="126" spans="1:4">
      <c r="A126" s="204" t="s">
        <v>435</v>
      </c>
      <c r="B126" s="204" t="s">
        <v>436</v>
      </c>
      <c r="C126" s="204" t="s">
        <v>25</v>
      </c>
      <c r="D126" s="204"/>
    </row>
    <row r="127" spans="1:4">
      <c r="A127" s="204" t="s">
        <v>618</v>
      </c>
      <c r="B127" s="204" t="s">
        <v>619</v>
      </c>
      <c r="C127" s="204" t="s">
        <v>25</v>
      </c>
      <c r="D127" s="204"/>
    </row>
    <row r="128" spans="1:4">
      <c r="A128" s="204" t="s">
        <v>620</v>
      </c>
      <c r="B128" s="204" t="s">
        <v>621</v>
      </c>
      <c r="C128" s="204" t="s">
        <v>25</v>
      </c>
      <c r="D128" s="204"/>
    </row>
    <row r="129" spans="1:4">
      <c r="A129" s="204" t="s">
        <v>622</v>
      </c>
      <c r="B129" s="204" t="s">
        <v>381</v>
      </c>
      <c r="C129" s="204" t="s">
        <v>25</v>
      </c>
      <c r="D129" s="204"/>
    </row>
    <row r="130" spans="1:4">
      <c r="A130" s="204" t="s">
        <v>623</v>
      </c>
      <c r="B130" s="204" t="s">
        <v>342</v>
      </c>
      <c r="C130" s="204" t="s">
        <v>25</v>
      </c>
      <c r="D130" s="204"/>
    </row>
    <row r="131" spans="1:4">
      <c r="A131" s="204" t="s">
        <v>633</v>
      </c>
      <c r="B131" s="204" t="s">
        <v>382</v>
      </c>
      <c r="C131" s="204" t="s">
        <v>25</v>
      </c>
      <c r="D131" s="204"/>
    </row>
    <row r="132" spans="1:4">
      <c r="A132" s="204" t="s">
        <v>535</v>
      </c>
      <c r="B132" s="204" t="s">
        <v>536</v>
      </c>
      <c r="C132" s="204" t="s">
        <v>25</v>
      </c>
      <c r="D132" s="204" t="s">
        <v>32</v>
      </c>
    </row>
    <row r="133" spans="1:4">
      <c r="A133" s="204" t="s">
        <v>590</v>
      </c>
      <c r="B133" s="204" t="s">
        <v>591</v>
      </c>
      <c r="C133" s="204"/>
      <c r="D133" s="204"/>
    </row>
    <row r="134" spans="1:4">
      <c r="A134" s="204" t="s">
        <v>592</v>
      </c>
      <c r="B134" s="204" t="s">
        <v>593</v>
      </c>
      <c r="C134" s="204"/>
      <c r="D134" s="204"/>
    </row>
    <row r="135" spans="1:4">
      <c r="A135" s="204" t="s">
        <v>537</v>
      </c>
      <c r="B135" s="204" t="s">
        <v>538</v>
      </c>
      <c r="C135" s="204" t="s">
        <v>25</v>
      </c>
      <c r="D135" s="204" t="s">
        <v>32</v>
      </c>
    </row>
    <row r="136" spans="1:4">
      <c r="A136" s="204" t="s">
        <v>437</v>
      </c>
      <c r="B136" s="204" t="s">
        <v>438</v>
      </c>
      <c r="C136" s="204" t="s">
        <v>25</v>
      </c>
      <c r="D136" s="204"/>
    </row>
    <row r="137" spans="1:4">
      <c r="A137" s="204" t="s">
        <v>624</v>
      </c>
      <c r="B137" s="204" t="s">
        <v>349</v>
      </c>
      <c r="C137" s="204" t="s">
        <v>25</v>
      </c>
      <c r="D137" s="204"/>
    </row>
    <row r="138" spans="1:4">
      <c r="A138" s="204" t="s">
        <v>439</v>
      </c>
      <c r="B138" s="204" t="s">
        <v>179</v>
      </c>
      <c r="C138" s="204" t="s">
        <v>25</v>
      </c>
      <c r="D138" s="204"/>
    </row>
    <row r="139" spans="1:4">
      <c r="A139" s="204" t="s">
        <v>594</v>
      </c>
      <c r="B139" s="204" t="s">
        <v>595</v>
      </c>
      <c r="C139" s="204"/>
      <c r="D139" s="204"/>
    </row>
    <row r="140" spans="1:4">
      <c r="A140" s="204" t="s">
        <v>440</v>
      </c>
      <c r="B140" s="204" t="s">
        <v>383</v>
      </c>
      <c r="C140" s="204" t="s">
        <v>25</v>
      </c>
      <c r="D140" s="204"/>
    </row>
    <row r="141" spans="1:4">
      <c r="A141" s="204" t="s">
        <v>596</v>
      </c>
      <c r="B141" s="204" t="s">
        <v>384</v>
      </c>
      <c r="C141" s="204"/>
      <c r="D141" s="204"/>
    </row>
    <row r="142" spans="1:4">
      <c r="A142" s="204" t="s">
        <v>665</v>
      </c>
      <c r="B142" s="204" t="s">
        <v>666</v>
      </c>
      <c r="C142" s="204"/>
      <c r="D142" s="204"/>
    </row>
    <row r="143" spans="1:4">
      <c r="A143" s="204" t="s">
        <v>667</v>
      </c>
      <c r="B143" s="204" t="s">
        <v>668</v>
      </c>
      <c r="C143" s="204"/>
      <c r="D143" s="204"/>
    </row>
    <row r="144" spans="1:4">
      <c r="A144" s="204" t="s">
        <v>669</v>
      </c>
      <c r="B144" s="204" t="s">
        <v>670</v>
      </c>
      <c r="C144" s="204"/>
      <c r="D144" s="204"/>
    </row>
    <row r="145" spans="1:4">
      <c r="A145" s="204" t="s">
        <v>441</v>
      </c>
      <c r="B145" s="204" t="s">
        <v>442</v>
      </c>
      <c r="C145" s="204" t="s">
        <v>25</v>
      </c>
      <c r="D145" s="204"/>
    </row>
    <row r="146" spans="1:4">
      <c r="A146" s="204" t="s">
        <v>671</v>
      </c>
      <c r="B146" s="204" t="s">
        <v>672</v>
      </c>
      <c r="C146" s="204"/>
      <c r="D146" s="204"/>
    </row>
    <row r="147" spans="1:4">
      <c r="A147" s="204" t="s">
        <v>673</v>
      </c>
      <c r="B147" s="204" t="s">
        <v>674</v>
      </c>
      <c r="C147" s="204"/>
      <c r="D147" s="204"/>
    </row>
    <row r="148" spans="1:4">
      <c r="A148" s="204" t="s">
        <v>659</v>
      </c>
      <c r="B148" s="204" t="s">
        <v>660</v>
      </c>
      <c r="C148" s="204"/>
      <c r="D148" s="204"/>
    </row>
    <row r="149" spans="1:4">
      <c r="A149" s="204" t="s">
        <v>443</v>
      </c>
      <c r="B149" s="204" t="s">
        <v>444</v>
      </c>
      <c r="C149" s="204" t="s">
        <v>25</v>
      </c>
      <c r="D149" s="204"/>
    </row>
    <row r="150" spans="1:4">
      <c r="A150" s="204" t="s">
        <v>675</v>
      </c>
      <c r="B150" s="204" t="s">
        <v>676</v>
      </c>
      <c r="C150" s="204"/>
      <c r="D150" s="204"/>
    </row>
    <row r="151" spans="1:4">
      <c r="A151" s="204" t="s">
        <v>677</v>
      </c>
      <c r="B151" s="204" t="s">
        <v>678</v>
      </c>
      <c r="C151" s="204"/>
      <c r="D151" s="204"/>
    </row>
    <row r="152" spans="1:4">
      <c r="A152" s="204" t="s">
        <v>539</v>
      </c>
      <c r="B152" s="204" t="s">
        <v>540</v>
      </c>
      <c r="C152" s="204" t="s">
        <v>25</v>
      </c>
      <c r="D152" s="204" t="s">
        <v>32</v>
      </c>
    </row>
    <row r="153" spans="1:4">
      <c r="A153" s="204" t="s">
        <v>445</v>
      </c>
      <c r="B153" s="204" t="s">
        <v>446</v>
      </c>
      <c r="C153" s="204" t="s">
        <v>25</v>
      </c>
      <c r="D153" s="204"/>
    </row>
    <row r="154" spans="1:4">
      <c r="A154" s="204" t="s">
        <v>679</v>
      </c>
      <c r="B154" s="204" t="s">
        <v>680</v>
      </c>
      <c r="C154" s="204"/>
      <c r="D154" s="204"/>
    </row>
    <row r="155" spans="1:4">
      <c r="A155" s="204" t="s">
        <v>447</v>
      </c>
      <c r="B155" s="204" t="s">
        <v>448</v>
      </c>
      <c r="C155" s="204" t="s">
        <v>25</v>
      </c>
      <c r="D155" s="204"/>
    </row>
    <row r="156" spans="1:4">
      <c r="A156" s="204" t="s">
        <v>449</v>
      </c>
      <c r="B156" s="204" t="s">
        <v>168</v>
      </c>
      <c r="C156" s="204" t="s">
        <v>25</v>
      </c>
      <c r="D156" s="204"/>
    </row>
    <row r="157" spans="1:4">
      <c r="A157" s="204" t="s">
        <v>681</v>
      </c>
      <c r="B157" s="204" t="s">
        <v>682</v>
      </c>
      <c r="C157" s="204"/>
      <c r="D157" s="204"/>
    </row>
    <row r="158" spans="1:4">
      <c r="A158" s="204" t="s">
        <v>696</v>
      </c>
      <c r="B158" s="204" t="s">
        <v>140</v>
      </c>
      <c r="C158" s="204"/>
      <c r="D158" s="204"/>
    </row>
    <row r="159" spans="1:4">
      <c r="A159" s="204" t="s">
        <v>697</v>
      </c>
      <c r="B159" s="204" t="s">
        <v>191</v>
      </c>
      <c r="C159" s="204"/>
      <c r="D159" s="204"/>
    </row>
    <row r="160" spans="1:4">
      <c r="A160" s="204" t="s">
        <v>698</v>
      </c>
      <c r="B160" s="204" t="s">
        <v>153</v>
      </c>
      <c r="C160" s="204"/>
      <c r="D160" s="204"/>
    </row>
    <row r="161" spans="1:4">
      <c r="A161" s="204" t="s">
        <v>683</v>
      </c>
      <c r="B161" s="204" t="s">
        <v>684</v>
      </c>
      <c r="C161" s="204"/>
      <c r="D161" s="204"/>
    </row>
    <row r="162" spans="1:4">
      <c r="A162" s="204" t="s">
        <v>685</v>
      </c>
      <c r="B162" s="204" t="s">
        <v>686</v>
      </c>
      <c r="C162" s="204"/>
      <c r="D162" s="204"/>
    </row>
    <row r="163" spans="1:4">
      <c r="A163" s="204" t="s">
        <v>699</v>
      </c>
      <c r="B163" s="204" t="s">
        <v>145</v>
      </c>
      <c r="C163" s="204"/>
      <c r="D163" s="204"/>
    </row>
    <row r="164" spans="1:4">
      <c r="A164" s="204" t="s">
        <v>450</v>
      </c>
      <c r="B164" s="204" t="s">
        <v>178</v>
      </c>
      <c r="C164" s="204" t="s">
        <v>25</v>
      </c>
      <c r="D164" s="204"/>
    </row>
    <row r="165" spans="1:4">
      <c r="A165" s="204" t="s">
        <v>451</v>
      </c>
      <c r="B165" s="204" t="s">
        <v>169</v>
      </c>
      <c r="C165" s="204" t="s">
        <v>25</v>
      </c>
      <c r="D165" s="204"/>
    </row>
    <row r="166" spans="1:4">
      <c r="A166" s="204" t="s">
        <v>452</v>
      </c>
      <c r="B166" s="204" t="s">
        <v>453</v>
      </c>
      <c r="C166" s="204" t="s">
        <v>25</v>
      </c>
      <c r="D166" s="204"/>
    </row>
    <row r="167" spans="1:4">
      <c r="A167" s="204" t="s">
        <v>541</v>
      </c>
      <c r="B167" s="204" t="s">
        <v>542</v>
      </c>
      <c r="C167" s="204" t="s">
        <v>25</v>
      </c>
      <c r="D167" s="204" t="s">
        <v>32</v>
      </c>
    </row>
    <row r="168" spans="1:4">
      <c r="A168" s="204" t="s">
        <v>454</v>
      </c>
      <c r="B168" s="204" t="s">
        <v>455</v>
      </c>
      <c r="C168" s="204" t="s">
        <v>25</v>
      </c>
      <c r="D168" s="204"/>
    </row>
    <row r="169" spans="1:4">
      <c r="A169" s="204" t="s">
        <v>456</v>
      </c>
      <c r="B169" s="204" t="s">
        <v>457</v>
      </c>
      <c r="C169" s="204" t="s">
        <v>25</v>
      </c>
      <c r="D169" s="204"/>
    </row>
    <row r="170" spans="1:4">
      <c r="A170" s="204" t="s">
        <v>458</v>
      </c>
      <c r="B170" s="204" t="s">
        <v>459</v>
      </c>
      <c r="C170" s="204" t="s">
        <v>25</v>
      </c>
      <c r="D170" s="204"/>
    </row>
    <row r="171" spans="1:4">
      <c r="A171" s="204" t="s">
        <v>391</v>
      </c>
      <c r="B171" s="204" t="s">
        <v>229</v>
      </c>
      <c r="C171" s="204"/>
      <c r="D171" s="204"/>
    </row>
    <row r="172" spans="1:4">
      <c r="A172" s="204" t="s">
        <v>460</v>
      </c>
      <c r="B172" s="204" t="s">
        <v>461</v>
      </c>
      <c r="C172" s="204" t="s">
        <v>25</v>
      </c>
      <c r="D172" s="204"/>
    </row>
    <row r="173" spans="1:4">
      <c r="A173" s="204" t="s">
        <v>462</v>
      </c>
      <c r="B173" s="204" t="s">
        <v>463</v>
      </c>
      <c r="C173" s="204" t="s">
        <v>25</v>
      </c>
      <c r="D173" s="204"/>
    </row>
    <row r="174" spans="1:4">
      <c r="A174" s="204" t="s">
        <v>464</v>
      </c>
      <c r="B174" s="204" t="s">
        <v>465</v>
      </c>
      <c r="C174" s="204" t="s">
        <v>25</v>
      </c>
      <c r="D174" s="204"/>
    </row>
    <row r="175" spans="1:4">
      <c r="A175" s="204" t="s">
        <v>466</v>
      </c>
      <c r="B175" s="204" t="s">
        <v>467</v>
      </c>
      <c r="C175" s="204" t="s">
        <v>25</v>
      </c>
      <c r="D175" s="204"/>
    </row>
    <row r="176" spans="1:4">
      <c r="A176" s="204" t="s">
        <v>468</v>
      </c>
      <c r="B176" s="204" t="s">
        <v>170</v>
      </c>
      <c r="C176" s="204" t="s">
        <v>25</v>
      </c>
      <c r="D176" s="204"/>
    </row>
    <row r="177" spans="1:4">
      <c r="A177" s="204" t="s">
        <v>687</v>
      </c>
      <c r="B177" s="204" t="s">
        <v>688</v>
      </c>
      <c r="C177" s="204"/>
      <c r="D177" s="204"/>
    </row>
    <row r="178" spans="1:4">
      <c r="A178" s="204" t="s">
        <v>689</v>
      </c>
      <c r="B178" s="204" t="s">
        <v>690</v>
      </c>
      <c r="C178" s="204"/>
      <c r="D178" s="204"/>
    </row>
    <row r="179" spans="1:4">
      <c r="A179" s="204" t="s">
        <v>469</v>
      </c>
      <c r="B179" s="204" t="s">
        <v>470</v>
      </c>
      <c r="C179" s="204" t="s">
        <v>25</v>
      </c>
      <c r="D179" s="204"/>
    </row>
    <row r="180" spans="1:4">
      <c r="A180" s="204" t="s">
        <v>471</v>
      </c>
      <c r="B180" s="204" t="s">
        <v>472</v>
      </c>
      <c r="C180" s="204" t="s">
        <v>25</v>
      </c>
      <c r="D180" s="204"/>
    </row>
    <row r="181" spans="1:4">
      <c r="A181" s="204" t="s">
        <v>700</v>
      </c>
      <c r="B181" s="204" t="s">
        <v>135</v>
      </c>
      <c r="C181" s="204"/>
      <c r="D181" s="204"/>
    </row>
    <row r="182" spans="1:4">
      <c r="A182" s="204" t="s">
        <v>473</v>
      </c>
      <c r="B182" s="204" t="s">
        <v>474</v>
      </c>
      <c r="C182" s="204" t="s">
        <v>25</v>
      </c>
      <c r="D182" s="204"/>
    </row>
    <row r="183" spans="1:4">
      <c r="A183" s="204" t="s">
        <v>645</v>
      </c>
      <c r="B183" s="204" t="s">
        <v>646</v>
      </c>
      <c r="C183" s="204"/>
      <c r="D183" s="204"/>
    </row>
    <row r="184" spans="1:4">
      <c r="A184" s="204" t="s">
        <v>701</v>
      </c>
      <c r="B184" s="204" t="s">
        <v>148</v>
      </c>
      <c r="C184" s="204"/>
      <c r="D184" s="204"/>
    </row>
    <row r="185" spans="1:4">
      <c r="A185" s="204" t="s">
        <v>702</v>
      </c>
      <c r="B185" s="204" t="s">
        <v>149</v>
      </c>
      <c r="C185" s="204"/>
      <c r="D185" s="204"/>
    </row>
    <row r="186" spans="1:4">
      <c r="A186" s="204" t="s">
        <v>703</v>
      </c>
      <c r="B186" s="204" t="s">
        <v>136</v>
      </c>
      <c r="C186" s="204"/>
      <c r="D186" s="204"/>
    </row>
    <row r="187" spans="1:4">
      <c r="A187" s="204" t="s">
        <v>704</v>
      </c>
      <c r="B187" s="204" t="s">
        <v>159</v>
      </c>
      <c r="C187" s="204"/>
      <c r="D187" s="204"/>
    </row>
    <row r="188" spans="1:4">
      <c r="A188" s="204" t="s">
        <v>705</v>
      </c>
      <c r="B188" s="204" t="s">
        <v>706</v>
      </c>
      <c r="C188" s="204"/>
      <c r="D188" s="204"/>
    </row>
    <row r="189" spans="1:4">
      <c r="A189" s="204" t="s">
        <v>707</v>
      </c>
      <c r="B189" s="204" t="s">
        <v>161</v>
      </c>
      <c r="C189" s="204"/>
      <c r="D189" s="204"/>
    </row>
    <row r="190" spans="1:4">
      <c r="A190" s="204" t="s">
        <v>708</v>
      </c>
      <c r="B190" s="204" t="s">
        <v>141</v>
      </c>
      <c r="C190" s="204"/>
      <c r="D190" s="204"/>
    </row>
    <row r="191" spans="1:4">
      <c r="A191" s="204" t="s">
        <v>709</v>
      </c>
      <c r="B191" s="204" t="s">
        <v>156</v>
      </c>
      <c r="C191" s="204"/>
      <c r="D191" s="204"/>
    </row>
    <row r="192" spans="1:4">
      <c r="A192" s="204" t="s">
        <v>475</v>
      </c>
      <c r="B192" s="204" t="s">
        <v>476</v>
      </c>
      <c r="C192" s="204" t="s">
        <v>25</v>
      </c>
      <c r="D192" s="204"/>
    </row>
    <row r="193" spans="1:4">
      <c r="A193" s="204" t="s">
        <v>691</v>
      </c>
      <c r="B193" s="204" t="s">
        <v>692</v>
      </c>
      <c r="C193" s="204"/>
      <c r="D193" s="204"/>
    </row>
    <row r="194" spans="1:4">
      <c r="A194" s="204" t="s">
        <v>477</v>
      </c>
      <c r="B194" s="204" t="s">
        <v>173</v>
      </c>
      <c r="C194" s="204" t="s">
        <v>25</v>
      </c>
      <c r="D194" s="204"/>
    </row>
    <row r="195" spans="1:4">
      <c r="A195" s="204" t="s">
        <v>710</v>
      </c>
      <c r="B195" s="204" t="s">
        <v>196</v>
      </c>
      <c r="C195" s="204"/>
      <c r="D195" s="204"/>
    </row>
    <row r="196" spans="1:4">
      <c r="A196" s="204" t="s">
        <v>478</v>
      </c>
      <c r="B196" s="204" t="s">
        <v>479</v>
      </c>
      <c r="C196" s="204" t="s">
        <v>25</v>
      </c>
      <c r="D196" s="204"/>
    </row>
    <row r="197" spans="1:4">
      <c r="A197" s="204" t="s">
        <v>625</v>
      </c>
      <c r="B197" s="204" t="s">
        <v>151</v>
      </c>
      <c r="C197" s="204" t="s">
        <v>25</v>
      </c>
      <c r="D197" s="204"/>
    </row>
    <row r="198" spans="1:4">
      <c r="A198" s="204" t="s">
        <v>642</v>
      </c>
      <c r="B198" s="204" t="s">
        <v>143</v>
      </c>
      <c r="C198" s="204" t="s">
        <v>25</v>
      </c>
      <c r="D198" s="204"/>
    </row>
    <row r="199" spans="1:4">
      <c r="A199" s="204" t="s">
        <v>634</v>
      </c>
      <c r="B199" s="204" t="s">
        <v>139</v>
      </c>
      <c r="C199" s="204" t="s">
        <v>25</v>
      </c>
      <c r="D199" s="204"/>
    </row>
    <row r="200" spans="1:4">
      <c r="A200" s="204" t="s">
        <v>626</v>
      </c>
      <c r="B200" s="204" t="s">
        <v>194</v>
      </c>
      <c r="C200" s="204" t="s">
        <v>25</v>
      </c>
      <c r="D200" s="204"/>
    </row>
    <row r="201" spans="1:4">
      <c r="A201" s="204" t="s">
        <v>647</v>
      </c>
      <c r="B201" s="204" t="s">
        <v>648</v>
      </c>
      <c r="C201" s="204"/>
      <c r="D201" s="204"/>
    </row>
    <row r="202" spans="1:4">
      <c r="A202" s="204" t="s">
        <v>693</v>
      </c>
      <c r="B202" s="204" t="s">
        <v>694</v>
      </c>
      <c r="C202" s="204"/>
      <c r="D202" s="204"/>
    </row>
    <row r="203" spans="1:4">
      <c r="A203" s="204" t="s">
        <v>649</v>
      </c>
      <c r="B203" s="204" t="s">
        <v>650</v>
      </c>
      <c r="C203" s="204"/>
      <c r="D203" s="204"/>
    </row>
    <row r="204" spans="1:4">
      <c r="A204" s="204" t="s">
        <v>392</v>
      </c>
      <c r="B204" s="204" t="s">
        <v>134</v>
      </c>
      <c r="C204" s="204"/>
      <c r="D204" s="204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eb41fdc-75f0-4d74-92a4-15984fab348a" xsi:nil="true"/>
    <lcf76f155ced4ddcb4097134ff3c332f xmlns="4f7b99b8-5633-45e4-b1d6-3807719ff8a6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96E0F8C3081343B00DD9E005B22E3E" ma:contentTypeVersion="23" ma:contentTypeDescription="Create a new document." ma:contentTypeScope="" ma:versionID="bba1ea9bc09f58ce6b309df13d7f1ec2">
  <xsd:schema xmlns:xsd="http://www.w3.org/2001/XMLSchema" xmlns:xs="http://www.w3.org/2001/XMLSchema" xmlns:p="http://schemas.microsoft.com/office/2006/metadata/properties" xmlns:ns1="http://schemas.microsoft.com/sharepoint/v3" xmlns:ns2="4f7b99b8-5633-45e4-b1d6-3807719ff8a6" xmlns:ns3="2eb41fdc-75f0-4d74-92a4-15984fab348a" targetNamespace="http://schemas.microsoft.com/office/2006/metadata/properties" ma:root="true" ma:fieldsID="fb0e5dccc698eda3461959b1ccc45f8b" ns1:_="" ns2:_="" ns3:_="">
    <xsd:import namespace="http://schemas.microsoft.com/sharepoint/v3"/>
    <xsd:import namespace="4f7b99b8-5633-45e4-b1d6-3807719ff8a6"/>
    <xsd:import namespace="2eb41fdc-75f0-4d74-92a4-15984fab34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  <xsd:element ref="ns2:MediaServiceObjectDetectorVersion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7b99b8-5633-45e4-b1d6-3807719ff8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30f44897-c35e-4634-b1bc-cb8acb182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b41fdc-75f0-4d74-92a4-15984fab348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4ffa2b43-c6c8-4896-afa0-c82892a29dae}" ma:internalName="TaxCatchAll" ma:showField="CatchAllData" ma:web="2eb41fdc-75f0-4d74-92a4-15984fab34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FFD081-0DA4-4135-8B00-6764634A45FB}">
  <ds:schemaRefs>
    <ds:schemaRef ds:uri="http://schemas.microsoft.com/office/2006/documentManagement/types"/>
    <ds:schemaRef ds:uri="http://schemas.microsoft.com/sharepoint/v3"/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metadata/properties"/>
    <ds:schemaRef ds:uri="4f7b99b8-5633-45e4-b1d6-3807719ff8a6"/>
    <ds:schemaRef ds:uri="http://schemas.openxmlformats.org/package/2006/metadata/core-properties"/>
    <ds:schemaRef ds:uri="2eb41fdc-75f0-4d74-92a4-15984fab348a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30A3DEE-36F4-4E2F-9414-F80B2699B9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0864F9-3D2A-4FBA-9DCB-992763637D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7b99b8-5633-45e4-b1d6-3807719ff8a6"/>
    <ds:schemaRef ds:uri="2eb41fdc-75f0-4d74-92a4-15984fab34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3a13704-be5e-4c4e-997b-ac174f3dc22e}" enabled="1" method="Privileged" siteId="{0ad5298e-296d-45ab-a446-c0d364c5b18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1. ข้อมูลบริษัท</vt:lpstr>
      <vt:lpstr>2. แบบประเมิน RLA</vt:lpstr>
      <vt:lpstr>3. ข้อมูลเสริม(กรอกทุกบริษัท)</vt:lpstr>
      <vt:lpstr>A. ภาพประกอบ</vt:lpstr>
      <vt:lpstr>B. การนับรอบปีการตรวจสอบด้าน IT</vt:lpstr>
      <vt:lpstr>Criteria</vt:lpstr>
      <vt:lpstr>CompanyList</vt:lpstr>
      <vt:lpstr>ConditionCheck</vt:lpstr>
      <vt:lpstr>'2. แบบประเมิน RLA'!Print_Area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Nakharin Limrungsi</dc:creator>
  <cp:keywords/>
  <dc:description/>
  <cp:lastModifiedBy>Natcha Charudhanes</cp:lastModifiedBy>
  <cp:revision/>
  <dcterms:created xsi:type="dcterms:W3CDTF">2022-02-14T07:06:18Z</dcterms:created>
  <dcterms:modified xsi:type="dcterms:W3CDTF">2025-12-15T08:10:47Z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0x0101003796E0F8C3081343B00DD9E005B22E3E</vt:lpwstr>
  </property>
  <property fmtid="{D5CDD505-2E9C-101B-9397-08002B2CF9AE}" pid="3" name="MSIP_Label_0e3df69d-cc49-4c13-988f-0bcfcc9b663c_Enabled">
    <vt:lpwstr>true</vt:lpwstr>
  </property>
  <property fmtid="{D5CDD505-2E9C-101B-9397-08002B2CF9AE}" pid="4" name="MSIP_Label_0e3df69d-cc49-4c13-988f-0bcfcc9b663c_SetDate">
    <vt:lpwstr>2022-03-01T07:23:32Z</vt:lpwstr>
  </property>
  <property fmtid="{D5CDD505-2E9C-101B-9397-08002B2CF9AE}" pid="5" name="MSIP_Label_0e3df69d-cc49-4c13-988f-0bcfcc9b663c_Method">
    <vt:lpwstr>Standard</vt:lpwstr>
  </property>
  <property fmtid="{D5CDD505-2E9C-101B-9397-08002B2CF9AE}" pid="6" name="MSIP_Label_0e3df69d-cc49-4c13-988f-0bcfcc9b663c_Name">
    <vt:lpwstr>Internal_0</vt:lpwstr>
  </property>
  <property fmtid="{D5CDD505-2E9C-101B-9397-08002B2CF9AE}" pid="7" name="MSIP_Label_0e3df69d-cc49-4c13-988f-0bcfcc9b663c_SiteId">
    <vt:lpwstr>0ad5298e-296d-45ab-a446-c0d364c5b18b</vt:lpwstr>
  </property>
  <property fmtid="{D5CDD505-2E9C-101B-9397-08002B2CF9AE}" pid="8" name="MSIP_Label_0e3df69d-cc49-4c13-988f-0bcfcc9b663c_ActionId">
    <vt:lpwstr>9089116e-6c75-476f-baa4-d99556cdc15c</vt:lpwstr>
  </property>
  <property fmtid="{D5CDD505-2E9C-101B-9397-08002B2CF9AE}" pid="9" name="MSIP_Label_0e3df69d-cc49-4c13-988f-0bcfcc9b663c_ContentBits">
    <vt:lpwstr>2</vt:lpwstr>
  </property>
  <property fmtid="{D5CDD505-2E9C-101B-9397-08002B2CF9AE}" pid="10" name="MediaServiceImageTags">
    <vt:lpwstr/>
  </property>
</Properties>
</file>